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050" windowHeight="10125" activeTab="2"/>
  </bookViews>
  <sheets>
    <sheet name="диспан2024 " sheetId="1" r:id="rId1"/>
    <sheet name="Улубл " sheetId="3" r:id="rId2"/>
    <sheet name="Репрод тариф" sheetId="2" r:id="rId3"/>
  </sheets>
  <externalReferences>
    <externalReference r:id="rId4"/>
    <externalReference r:id="rId5"/>
  </externalReferences>
  <definedNames>
    <definedName name="_xlnm._FilterDatabase" localSheetId="0" hidden="1">'диспан2024 '!$A$9:$P$9</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 localSheetId="1">#REF!</definedName>
    <definedName name="_xlnm.Database">#REF!</definedName>
    <definedName name="блок" localSheetId="0">'[2]1D_Gorin'!#REF!</definedName>
    <definedName name="блок" localSheetId="1">'[2]1D_Gorin'!#REF!</definedName>
    <definedName name="блок">'[2]1D_Gorin'!#REF!</definedName>
    <definedName name="ёёёёёёёёёёёёёёёёёёёёёёёёёёёёёёёёёёёёёёёёёёёёёёёёёёёёёёёёёёёёёёёёёёёёёёёёёёёёёёёёёёёёёёёёёё" localSheetId="1">'[2]1D_Gorin'!#REF!</definedName>
    <definedName name="ёёёёёёёёёёёёёёёёёёёёёёёёёёёёёёёёёёёёёёёёёёёёёёёёёёёёёёёёёёёёёёёёёёёёёёёёёёёёёёёёёёёёёёёёёё">'[2]1D_Gorin'!#REF!</definedName>
    <definedName name="_xlnm.Print_Titles" localSheetId="0">'диспан2024 '!$8:$9</definedName>
    <definedName name="_xlnm.Print_Titles" localSheetId="1">'Улубл '!$9:$10</definedName>
    <definedName name="_xlnm.Print_Area" localSheetId="0">'диспан2024 '!$A$1:$G$217</definedName>
    <definedName name="_xlnm.Print_Area" localSheetId="1">'Улубл '!$A$1:$G$26</definedName>
  </definedNames>
  <calcPr calcId="145621" iterateDelta="1E-4"/>
</workbook>
</file>

<file path=xl/calcChain.xml><?xml version="1.0" encoding="utf-8"?>
<calcChain xmlns="http://schemas.openxmlformats.org/spreadsheetml/2006/main">
  <c r="G26" i="3" l="1"/>
  <c r="F26" i="3"/>
  <c r="E26" i="3"/>
  <c r="D26" i="3"/>
  <c r="G25" i="3"/>
  <c r="F25" i="3"/>
  <c r="E25" i="3"/>
  <c r="D25" i="3"/>
  <c r="G24" i="3"/>
  <c r="F24" i="3"/>
  <c r="E24" i="3"/>
  <c r="D24" i="3"/>
  <c r="G22" i="3"/>
  <c r="F22" i="3"/>
  <c r="E22" i="3"/>
  <c r="D22" i="3"/>
  <c r="G21" i="3"/>
  <c r="F21" i="3"/>
  <c r="E21" i="3"/>
  <c r="D21" i="3"/>
  <c r="G19" i="3"/>
  <c r="G14" i="3" s="1"/>
  <c r="F19" i="3"/>
  <c r="E19" i="3"/>
  <c r="D19" i="3"/>
  <c r="G18" i="3"/>
  <c r="F18" i="3"/>
  <c r="E18" i="3"/>
  <c r="D18" i="3"/>
  <c r="G17" i="3"/>
  <c r="F17" i="3"/>
  <c r="E17" i="3"/>
  <c r="D17" i="3"/>
  <c r="G16" i="3"/>
  <c r="F16" i="3"/>
  <c r="F14" i="3" s="1"/>
  <c r="E16" i="3"/>
  <c r="D16" i="3"/>
  <c r="G15" i="3"/>
  <c r="F15" i="3"/>
  <c r="E15" i="3"/>
  <c r="D15" i="3"/>
  <c r="D14" i="3" s="1"/>
  <c r="C14" i="3"/>
  <c r="E14" i="3" l="1"/>
  <c r="G16" i="2"/>
  <c r="F16" i="2"/>
  <c r="E16" i="2"/>
  <c r="D16" i="2"/>
  <c r="G15" i="2"/>
  <c r="F15" i="2"/>
  <c r="E15" i="2"/>
  <c r="D15" i="2"/>
  <c r="G14" i="2"/>
  <c r="F14" i="2"/>
  <c r="E14" i="2"/>
  <c r="D14" i="2"/>
  <c r="G12" i="2"/>
  <c r="F12" i="2"/>
  <c r="E12" i="2"/>
  <c r="D12" i="2"/>
  <c r="G11" i="2"/>
  <c r="F11" i="2"/>
  <c r="E11" i="2"/>
  <c r="D11" i="2"/>
  <c r="G10" i="2"/>
  <c r="F10" i="2"/>
  <c r="E10" i="2"/>
  <c r="D10" i="2"/>
</calcChain>
</file>

<file path=xl/sharedStrings.xml><?xml version="1.0" encoding="utf-8"?>
<sst xmlns="http://schemas.openxmlformats.org/spreadsheetml/2006/main" count="284" uniqueCount="148">
  <si>
    <t xml:space="preserve">Приложение № 10
к Соглашению о тарифах на оплату медицинской помощи по обязательному медицинскому страхованию на территории Хабаровского края на 2024 год 
</t>
  </si>
  <si>
    <t>Тарифы на оплату профилактических мероприятий отдельных категорий граждан</t>
  </si>
  <si>
    <t xml:space="preserve">Тарифы на оплату медицинской помощи в рамках мероприятий по диспансеризации и профилактическим осмотрам отдельных категорий граждан </t>
  </si>
  <si>
    <t>Таблица №1</t>
  </si>
  <si>
    <t>№ п/п</t>
  </si>
  <si>
    <t>Наименование</t>
  </si>
  <si>
    <t>Базовый тариф</t>
  </si>
  <si>
    <t>Тарифы на оплату медицинской помощи, руб.</t>
  </si>
  <si>
    <t xml:space="preserve"> 1 районная группа</t>
  </si>
  <si>
    <t xml:space="preserve"> 2 районная группа</t>
  </si>
  <si>
    <t xml:space="preserve"> 3 районная группа</t>
  </si>
  <si>
    <t xml:space="preserve"> 4 районная группа</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</si>
  <si>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</si>
  <si>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0-17</t>
  </si>
  <si>
    <t>1.1</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</si>
  <si>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</si>
  <si>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1.2</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</si>
  <si>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</si>
  <si>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Законченный случай I этапа диспансеризации определенных групп  взрослого населения</t>
  </si>
  <si>
    <t>Мужчины 21,27,33</t>
  </si>
  <si>
    <t>Мужчины 18,24,30</t>
  </si>
  <si>
    <t>Мужчины 39</t>
  </si>
  <si>
    <t xml:space="preserve"> Мужчины 36</t>
  </si>
  <si>
    <t>Мужчины 41, 43, 47, 49, 53, 59, 61, 79, 81, 85, 87, 91, 93, 97, 99</t>
  </si>
  <si>
    <t>Мужчины 51, 57, 63, 77, 83, 89, 95</t>
  </si>
  <si>
    <t>Мужчины 76, 78, 82, 84, 88, 90, 94, 96</t>
  </si>
  <si>
    <t>Мужчины 80, 86, 92, 98</t>
  </si>
  <si>
    <t>Мужчины 55</t>
  </si>
  <si>
    <t>Мужчины 67, 69, 73, 75</t>
  </si>
  <si>
    <t>Мужчины 65, 71</t>
  </si>
  <si>
    <t>Мужчины 40, 44, 46, 52, 56, 58, 62, 66, 70, 72</t>
  </si>
  <si>
    <t>Мужчины 42, 48, 54, 68, 74</t>
  </si>
  <si>
    <t>Мужчины 45</t>
  </si>
  <si>
    <t>Мужчины 50, 64</t>
  </si>
  <si>
    <t>Мужчины 60</t>
  </si>
  <si>
    <t>Женщины 21, 27, 33</t>
  </si>
  <si>
    <t>Женщины 18, 24, 30</t>
  </si>
  <si>
    <t>Женщины 39</t>
  </si>
  <si>
    <t>Женщины 41, 43, 47, 49, 53, 55, 59, 61, 79, 81, 85, 87, 91, 93, 97, 99</t>
  </si>
  <si>
    <t>Женщины 36</t>
  </si>
  <si>
    <t>Женщины 77, 83, 89, 95</t>
  </si>
  <si>
    <t>Женщины 76, 78, 82, 84, 88, 90, 94, 96</t>
  </si>
  <si>
    <t>Женщины 51, 57, 63</t>
  </si>
  <si>
    <t>Женщины 80, 86, 92, 98</t>
  </si>
  <si>
    <t>Женщины 67, 69, 73, 75</t>
  </si>
  <si>
    <t>Женщины 65, 71</t>
  </si>
  <si>
    <t>Женщины 45</t>
  </si>
  <si>
    <t>Женщины 66, 70, 72, 40, 44, 46, 50, 52, 56, 58, 62, 64</t>
  </si>
  <si>
    <t>Женщины 68, 74</t>
  </si>
  <si>
    <t>Женщины 42, 48, 54, 60</t>
  </si>
  <si>
    <t>2.1</t>
  </si>
  <si>
    <t>Законченный случай I этапа диспансеризации определенных групп  взрослого населения, проводимой в выходные дни</t>
  </si>
  <si>
    <t>2.2</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</si>
  <si>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</si>
  <si>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</si>
  <si>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Мужчины 18 – 44 года</t>
  </si>
  <si>
    <t>Мужчины 45 и старше</t>
  </si>
  <si>
    <t>Женщины 18 – 44 года</t>
  </si>
  <si>
    <t>Женщины 45 и старше</t>
  </si>
  <si>
    <t>Законченный случай профилактических медицинских осмотров лиц старше 18 лет</t>
  </si>
  <si>
    <t>Мужчины 19, 21, 23, 25, 27, 29, 31, 33</t>
  </si>
  <si>
    <t>Мужчины 18, 20, 22, 24, 26, 28, 30, 32, 34</t>
  </si>
  <si>
    <t>Мужчины 35, 37, 39</t>
  </si>
  <si>
    <t>Мужчины 41, 43, 45, 47, 49, 51, 53, 55, 57, 59, 61, 63, 65, 67, 69, 71, 73, 75, 77, 79, 81, 83, 85, 87, 89, 91, 93, 95, 97, 99</t>
  </si>
  <si>
    <t>Мужчины 36, 38</t>
  </si>
  <si>
    <t>Мужчины 40, 42, 44, 46, 48, 50, 52, 54, 56, 58, 60, 62, 64, 66, 68, 70, 72, 74, 76, 78, 80, 82, 84, 86, 88, 90, 92, 94, 96, 98</t>
  </si>
  <si>
    <t>Женщины 19, 21, 23, 25, 27, 29, 31, 33</t>
  </si>
  <si>
    <t>Женщины 41, 43, 45, 47, 49, 51, 53, 55, 57, 59, 61, 63, 65, 67, 69, 71, 73, 75, 77, 79, 81, 83, 85, 87, 89, 91, 93, 95, 97, 99</t>
  </si>
  <si>
    <t>Женщины 18, 20, 22, 24, 26, 28, 30, 32, 34</t>
  </si>
  <si>
    <t>Женщины 40, 42, 44, 46, 48, 50, 52, 54, 56, 58, 60, 62, 64, 66, 68, 70, 72, 74, 76, 78, 80, 82, 84, 86, 88, 90, 92, 94, 96, 98</t>
  </si>
  <si>
    <t>Женщины 35, 37, 39</t>
  </si>
  <si>
    <t>Женщины 36, 38</t>
  </si>
  <si>
    <t xml:space="preserve"> 4.1</t>
  </si>
  <si>
    <t>Законченный случай профилактических медицинских осмотров лиц старше 18 лет, проводимых в выходные дни</t>
  </si>
  <si>
    <t xml:space="preserve"> 4.2</t>
  </si>
  <si>
    <t>Законченный случай профилактических медицинских осмотров лиц старше 18 лет, проводимых мобильными медицинскими бригадами</t>
  </si>
  <si>
    <t>Законченный случай профилактических медицинских осмотров несовершеннолетних:</t>
  </si>
  <si>
    <t>Новорожденный, 4,5,6,7,8,9,10,11 месяцев,
1 год 3 месяца, 1 год 6 месяцев
мальчики</t>
  </si>
  <si>
    <t>Новорожденный, 4,5,6,7,8,9,10,11 месяцев,
1 год 3 месяца, 1 год 6 месяцев,
девочки</t>
  </si>
  <si>
    <t>Мальчики 1 месяц</t>
  </si>
  <si>
    <t>Девочки 1 месяц</t>
  </si>
  <si>
    <t>Мальчики 2 месяца</t>
  </si>
  <si>
    <t>Девочки 2 месяца</t>
  </si>
  <si>
    <t>Мальчики 3 месяца</t>
  </si>
  <si>
    <t>Девочки 3 месяца</t>
  </si>
  <si>
    <t>Мальчики 12 месяцев</t>
  </si>
  <si>
    <t>Девочки 12 месяцев</t>
  </si>
  <si>
    <t>Мальчики 2,4,5,8,9,11,12 лет</t>
  </si>
  <si>
    <t>Девочки 2,4,5,8,9,11,12 лет</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</si>
  <si>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</si>
  <si>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</si>
  <si>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</si>
  <si>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</si>
  <si>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</si>
  <si>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</si>
  <si>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</si>
  <si>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</si>
  <si>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13 лет</t>
  </si>
  <si>
    <t>Девочки 13 лет</t>
  </si>
  <si>
    <t>Мальчики 14 лет</t>
  </si>
  <si>
    <t>Девочки 14 лет</t>
  </si>
  <si>
    <t>Мальчики 15 лет</t>
  </si>
  <si>
    <t>Девочки 15 лет</t>
  </si>
  <si>
    <t>Мальчики 16 лет</t>
  </si>
  <si>
    <t>Девочки 16 лет</t>
  </si>
  <si>
    <t>Мальчики 17 лет</t>
  </si>
  <si>
    <t>Девочки17 лет</t>
  </si>
  <si>
    <t>5.1</t>
  </si>
  <si>
    <t>Законченный случай профилактических медицинских осмотров несовершеннолетних, проводимых в выходные дни</t>
  </si>
  <si>
    <t>Тарифы на оплату диспансеризации взрослого населения репродуктивного возраста по оценке репродуктивного здоровья</t>
  </si>
  <si>
    <t>Таблица №3</t>
  </si>
  <si>
    <t>Законченный случай I этапа диспансеризации определенных групп  взрослого населения по оценке репродуктивного здоровья</t>
  </si>
  <si>
    <t xml:space="preserve">Мужчины </t>
  </si>
  <si>
    <t>Женщины 18 – 29 лет</t>
  </si>
  <si>
    <t>Женщины 30-49 лет</t>
  </si>
  <si>
    <t>Законченный случай II этапа диспансеризации определенных групп  взрослого населения по оценке репродуктивного здоровья</t>
  </si>
  <si>
    <t>Мужчины</t>
  </si>
  <si>
    <t>Приложение № 10</t>
  </si>
  <si>
    <t xml:space="preserve">к Соглашению о тарифах на оплату медицинской помощи по обязательному медицинскому страхованию на территории Хабаровского края на 2024 год 
</t>
  </si>
  <si>
    <t>Тарифы на оплату углубленной диспансеризации</t>
  </si>
  <si>
    <t xml:space="preserve">Таблица № 2 </t>
  </si>
  <si>
    <t>Базовый тариф 2024</t>
  </si>
  <si>
    <t>Тарифы на медицинские услуги при оказании амбулаторно-поликлинической помощи, руб.</t>
  </si>
  <si>
    <t>КД=1,4</t>
  </si>
  <si>
    <t>КД=1,68</t>
  </si>
  <si>
    <t>КД=2,23</t>
  </si>
  <si>
    <t>КД=2,57</t>
  </si>
  <si>
    <t xml:space="preserve">Законченный случай углубленной диспансеризации </t>
  </si>
  <si>
    <t>1.Первый  этап углубленной диспансеризации</t>
  </si>
  <si>
    <r>
      <t xml:space="preserve">1.1. Комплексное посещение, </t>
    </r>
    <r>
      <rPr>
        <sz val="12"/>
        <rFont val="Times New Roman"/>
        <family val="1"/>
        <charset val="204"/>
      </rPr>
      <t>включающее:</t>
    </r>
  </si>
  <si>
    <t>прием (осмотр) врачом - терапевтом (участковым терапевтом, врачом общей практики)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</si>
  <si>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</si>
  <si>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</si>
  <si>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</si>
  <si>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биохимический анализ крови (включая исследования уровня холестирина,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</si>
  <si>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 xml:space="preserve">1.2. Дополнительные услуги углубленной диспансеризации </t>
  </si>
  <si>
    <t>1.2.1.</t>
  </si>
  <si>
    <t xml:space="preserve">Тест с 6-минутной ходьбой  (при исходной сатурации кислорода крови 95% и больше) </t>
  </si>
  <si>
    <t>1.2.2.</t>
  </si>
  <si>
    <t>Определение концентрации Д-димера в крови у граждан, перенесших среднюю степень тяжести и выше новой коронавирусной инфекции (COVID-19)</t>
  </si>
  <si>
    <t xml:space="preserve">2. Второй  этап углубленной диспансеризации </t>
  </si>
  <si>
    <t>2.1.</t>
  </si>
  <si>
    <t>Эхокардиография (в случае показателя сатурации в покое 94 процента и ниже, а также по результатам проведения теста с 6-минутной ходьбой)</t>
  </si>
  <si>
    <t>2.2.</t>
  </si>
  <si>
    <t>Компьютерная томография легких (в случае показателя сатурации в покое 94 % и ниже, а также по результатам теста с 6-минутной ходьбой)</t>
  </si>
  <si>
    <t>2.3.</t>
  </si>
  <si>
    <t>Дуплексное сканирование вен нижних конечностей (при наличии показаний по результатам определения концентрации Д-димера в крови)</t>
  </si>
  <si>
    <t xml:space="preserve"> определение концентрации Д-димера в крови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</si>
</sst>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_-* #,##0.00_р_._-;\-* #,##0.00_р_._-;_-* &quot;-&quot;??_р_._-;_-@_-"/>
    <numFmt numFmtId="167" formatCode="#,##0.00000"/>
  </numFmts>
  <fonts count="15" x14ac:knownFonts="1">
    <font>
      <sz val="12"/>
      <color theme="1"/>
      <name val="Calibri"/>
      <family val="2"/>
      <charset val="204"/>
      <scheme val="minor"/>
    </font>
    <font>
      <sz val="12"/>
      <color theme="1"/>
      <name val="Calibri"/>
      <family val="2"/>
      <charset val="204"/>
      <scheme val="minor"/>
    </font>
    <font>
      <sz val="11"/>
      <color theme="1"/>
      <name val="Calibri"/>
      <family val="2"/>
      <charset val="204"/>
      <scheme val="minor"/>
    </font>
    <font>
      <sz val="14"/>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4"/>
      <name val="Calibri"/>
      <family val="2"/>
      <charset val="204"/>
      <scheme val="minor"/>
    </font>
    <font>
      <sz val="10"/>
      <name val="Arial Cyr"/>
      <charset val="204"/>
    </font>
    <font>
      <sz val="12"/>
      <name val="Times New Roman"/>
      <family val="1"/>
      <charset val="204"/>
    </font>
    <font>
      <sz val="12"/>
      <color theme="1"/>
      <name val="Times New Roman"/>
      <family val="2"/>
      <charset val="204"/>
    </font>
    <font>
      <b/>
      <sz val="13"/>
      <name val="Times New Roman"/>
      <family val="1"/>
      <charset val="204"/>
    </font>
    <font>
      <sz val="12"/>
      <name val="Calibri"/>
      <family val="2"/>
      <charset val="204"/>
      <scheme val="minor"/>
    </font>
    <font>
      <b/>
      <sz val="12"/>
      <name val="Times New Roman"/>
      <family val="1"/>
      <charset val="204"/>
    </font>
    <font>
      <i/>
      <sz val="12"/>
      <name val="Times New Roman"/>
      <family val="1"/>
      <charset val="204"/>
    </font>
  </fonts>
  <fills count="2">
    <fill>
      <patternFill patternType="none"/>
    </fill>
    <fill>
      <patternFill patternType="gray125"/>
    </fill>
  </fills>
  <borders count="37">
    <border>
      <left/>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65">
    <xf numFmtId="0" fontId="0" fillId="0" borderId="0"/>
    <xf numFmtId="0" fontId="2" fillId="0" borderId="0"/>
    <xf numFmtId="0" fontId="2" fillId="0" borderId="0"/>
    <xf numFmtId="9" fontId="8" fillId="0" borderId="0" applyFont="0" applyFill="0" applyBorder="0" applyAlignment="0" applyProtection="0"/>
    <xf numFmtId="0" fontId="1" fillId="0" borderId="0"/>
    <xf numFmtId="0" fontId="8" fillId="0" borderId="0"/>
    <xf numFmtId="0" fontId="10"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9" fillId="0" borderId="0" applyFill="0" applyBorder="0" applyProtection="0">
      <alignment wrapText="1"/>
      <protection locked="0"/>
    </xf>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cellStyleXfs>
  <cellXfs count="134">
    <xf numFmtId="0" fontId="0" fillId="0" borderId="0" xfId="0"/>
    <xf numFmtId="0" fontId="3" fillId="0" borderId="0" xfId="1" applyFont="1" applyFill="1" applyBorder="1" applyAlignment="1">
      <alignment wrapText="1"/>
    </xf>
    <xf numFmtId="0" fontId="3" fillId="0" borderId="0" xfId="1" applyFont="1" applyFill="1" applyBorder="1" applyAlignment="1">
      <alignment horizontal="center" wrapText="1"/>
    </xf>
    <xf numFmtId="0" fontId="4" fillId="0" borderId="0" xfId="1" applyFont="1" applyFill="1" applyBorder="1" applyAlignment="1">
      <alignment horizontal="center" wrapText="1"/>
    </xf>
    <xf numFmtId="0" fontId="6" fillId="0" borderId="0" xfId="1" applyFont="1" applyFill="1" applyAlignment="1">
      <alignment horizontal="right" wrapText="1"/>
    </xf>
    <xf numFmtId="164" fontId="3" fillId="0" borderId="0" xfId="1" applyNumberFormat="1" applyFont="1" applyFill="1" applyBorder="1" applyAlignment="1">
      <alignment wrapText="1"/>
    </xf>
    <xf numFmtId="0" fontId="7" fillId="0" borderId="0" xfId="1" applyFont="1" applyFill="1" applyAlignment="1">
      <alignment horizontal="left" vertical="top" wrapText="1"/>
    </xf>
    <xf numFmtId="0" fontId="7" fillId="0" borderId="1" xfId="1" applyFont="1" applyFill="1" applyBorder="1" applyAlignment="1">
      <alignment horizontal="left" vertical="top" wrapText="1"/>
    </xf>
    <xf numFmtId="0" fontId="6" fillId="0" borderId="1" xfId="1" applyFont="1" applyFill="1" applyBorder="1" applyAlignment="1">
      <alignment horizontal="left" vertical="top" wrapText="1"/>
    </xf>
    <xf numFmtId="164" fontId="7" fillId="0" borderId="0" xfId="1" applyNumberFormat="1" applyFont="1" applyFill="1" applyAlignment="1">
      <alignment horizontal="left" vertical="top" wrapText="1"/>
    </xf>
    <xf numFmtId="0" fontId="9" fillId="0" borderId="0" xfId="2" applyFont="1" applyFill="1" applyAlignment="1">
      <alignment horizontal="left" vertical="top" wrapText="1"/>
    </xf>
    <xf numFmtId="164" fontId="9" fillId="0" borderId="0" xfId="2" applyNumberFormat="1" applyFont="1" applyFill="1" applyAlignment="1">
      <alignment horizontal="left" vertical="top" wrapText="1"/>
    </xf>
    <xf numFmtId="0" fontId="6" fillId="0" borderId="0" xfId="1" applyFont="1" applyFill="1"/>
    <xf numFmtId="165" fontId="4" fillId="0" borderId="1" xfId="2" applyNumberFormat="1" applyFont="1" applyFill="1" applyBorder="1" applyAlignment="1">
      <alignment horizontal="center" vertical="center" wrapText="1"/>
    </xf>
    <xf numFmtId="165" fontId="4" fillId="0" borderId="8" xfId="2" applyNumberFormat="1" applyFont="1" applyFill="1" applyBorder="1" applyAlignment="1">
      <alignment horizontal="center" vertical="center" wrapText="1"/>
    </xf>
    <xf numFmtId="165" fontId="4" fillId="0" borderId="9" xfId="2" applyNumberFormat="1"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14" xfId="2" applyFont="1" applyFill="1" applyBorder="1" applyAlignment="1">
      <alignment horizontal="left" vertical="top" wrapText="1"/>
    </xf>
    <xf numFmtId="0" fontId="9" fillId="0" borderId="15" xfId="2" applyFont="1" applyFill="1" applyBorder="1" applyAlignment="1">
      <alignment horizontal="center" vertical="top" wrapText="1"/>
    </xf>
    <xf numFmtId="4" fontId="4" fillId="0" borderId="15" xfId="2" applyNumberFormat="1" applyFont="1" applyFill="1" applyBorder="1" applyAlignment="1">
      <alignment horizontal="center" vertical="center" wrapText="1"/>
    </xf>
    <xf numFmtId="4" fontId="4" fillId="0" borderId="16" xfId="2" applyNumberFormat="1" applyFont="1" applyFill="1" applyBorder="1" applyAlignment="1">
      <alignment horizontal="center" vertical="center" wrapText="1"/>
    </xf>
    <xf numFmtId="49" fontId="9" fillId="0" borderId="14" xfId="1" applyNumberFormat="1" applyFont="1" applyFill="1" applyBorder="1" applyAlignment="1">
      <alignment horizontal="center" vertical="center" wrapText="1"/>
    </xf>
    <xf numFmtId="0" fontId="9" fillId="0" borderId="14" xfId="1" applyFont="1" applyFill="1" applyBorder="1" applyAlignment="1">
      <alignment horizontal="center" vertical="center" wrapText="1"/>
    </xf>
    <xf numFmtId="0" fontId="9" fillId="0" borderId="14" xfId="2" applyFont="1" applyFill="1" applyBorder="1" applyAlignment="1">
      <alignment horizontal="center" wrapText="1"/>
    </xf>
    <xf numFmtId="0" fontId="4" fillId="0" borderId="15" xfId="1" applyFont="1" applyFill="1" applyBorder="1" applyAlignment="1">
      <alignment horizontal="center" vertical="center"/>
    </xf>
    <xf numFmtId="4" fontId="4" fillId="0" borderId="15" xfId="1" applyNumberFormat="1" applyFont="1" applyFill="1" applyBorder="1" applyAlignment="1">
      <alignment horizontal="center" vertical="center"/>
    </xf>
    <xf numFmtId="0" fontId="9" fillId="0" borderId="0" xfId="2" applyFont="1" applyFill="1" applyAlignment="1">
      <alignment horizontal="center" vertical="center" wrapText="1"/>
    </xf>
    <xf numFmtId="0" fontId="4" fillId="0" borderId="15" xfId="1" applyFont="1" applyFill="1" applyBorder="1" applyAlignment="1">
      <alignment horizontal="center" vertical="center" wrapText="1"/>
    </xf>
    <xf numFmtId="4" fontId="9" fillId="0" borderId="0" xfId="2" applyNumberFormat="1" applyFont="1" applyFill="1" applyAlignment="1">
      <alignment horizontal="center" vertical="center" wrapText="1"/>
    </xf>
    <xf numFmtId="4" fontId="9" fillId="0" borderId="0" xfId="2" applyNumberFormat="1" applyFont="1" applyFill="1" applyAlignment="1">
      <alignment horizontal="left" vertical="top" wrapText="1"/>
    </xf>
    <xf numFmtId="164" fontId="6" fillId="0" borderId="0" xfId="1" applyNumberFormat="1" applyFont="1" applyFill="1"/>
    <xf numFmtId="0" fontId="9" fillId="0" borderId="20" xfId="1"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14" xfId="2" applyFont="1" applyFill="1" applyBorder="1" applyAlignment="1">
      <alignment horizontal="center" vertical="center" wrapText="1"/>
    </xf>
    <xf numFmtId="0" fontId="4" fillId="0" borderId="15" xfId="2" applyFont="1" applyFill="1" applyBorder="1" applyAlignment="1">
      <alignment horizontal="left" vertical="center"/>
    </xf>
    <xf numFmtId="0" fontId="4" fillId="0" borderId="26" xfId="2" applyFont="1" applyFill="1" applyBorder="1" applyAlignment="1">
      <alignment horizontal="center" vertical="center" wrapText="1"/>
    </xf>
    <xf numFmtId="4" fontId="6" fillId="0" borderId="0" xfId="1" applyNumberFormat="1" applyFont="1" applyFill="1"/>
    <xf numFmtId="0" fontId="4" fillId="0" borderId="15" xfId="2" applyFont="1" applyFill="1" applyBorder="1" applyAlignment="1">
      <alignment horizontal="left" vertical="center" wrapText="1"/>
    </xf>
    <xf numFmtId="0" fontId="4" fillId="0" borderId="27" xfId="2" applyFont="1" applyFill="1" applyBorder="1" applyAlignment="1">
      <alignment horizontal="left" vertical="center"/>
    </xf>
    <xf numFmtId="0" fontId="4" fillId="0" borderId="20" xfId="2" applyFont="1" applyFill="1" applyBorder="1" applyAlignment="1">
      <alignment horizontal="center" vertical="center" wrapText="1"/>
    </xf>
    <xf numFmtId="0" fontId="4" fillId="0" borderId="21" xfId="2" applyFont="1" applyFill="1" applyBorder="1" applyAlignment="1">
      <alignment horizontal="left" vertical="center"/>
    </xf>
    <xf numFmtId="4" fontId="4" fillId="0" borderId="21" xfId="2" applyNumberFormat="1" applyFont="1" applyFill="1" applyBorder="1" applyAlignment="1">
      <alignment horizontal="center" vertical="center" wrapText="1"/>
    </xf>
    <xf numFmtId="4" fontId="4" fillId="0" borderId="28" xfId="2" applyNumberFormat="1" applyFont="1" applyFill="1" applyBorder="1" applyAlignment="1">
      <alignment horizontal="center" vertical="center" wrapText="1"/>
    </xf>
    <xf numFmtId="0" fontId="3" fillId="0" borderId="0" xfId="2" applyFont="1" applyFill="1" applyAlignment="1">
      <alignment horizontal="left" vertical="top" wrapText="1"/>
    </xf>
    <xf numFmtId="0" fontId="4" fillId="0" borderId="15" xfId="1" applyFont="1" applyFill="1" applyBorder="1" applyAlignment="1">
      <alignment horizontal="center"/>
    </xf>
    <xf numFmtId="4" fontId="4" fillId="0" borderId="15" xfId="1" applyNumberFormat="1" applyFont="1" applyFill="1" applyBorder="1" applyAlignment="1">
      <alignment horizontal="center" vertical="center" wrapText="1"/>
    </xf>
    <xf numFmtId="0" fontId="4" fillId="0" borderId="21" xfId="1" applyFont="1" applyFill="1" applyBorder="1" applyAlignment="1">
      <alignment horizontal="center"/>
    </xf>
    <xf numFmtId="0" fontId="2" fillId="0" borderId="0" xfId="1"/>
    <xf numFmtId="0" fontId="9" fillId="0" borderId="0" xfId="1" applyFont="1" applyFill="1" applyBorder="1" applyAlignment="1">
      <alignment wrapText="1"/>
    </xf>
    <xf numFmtId="0" fontId="4" fillId="0" borderId="0" xfId="1" applyFont="1" applyFill="1" applyBorder="1" applyAlignment="1">
      <alignment horizontal="right" vertical="top" wrapText="1"/>
    </xf>
    <xf numFmtId="0" fontId="12" fillId="0" borderId="0" xfId="1" applyFont="1" applyFill="1" applyAlignment="1">
      <alignment horizontal="left" vertical="top" wrapText="1"/>
    </xf>
    <xf numFmtId="9" fontId="12" fillId="0" borderId="0" xfId="3" applyFont="1" applyFill="1" applyAlignment="1">
      <alignment horizontal="left" vertical="top" wrapText="1"/>
    </xf>
    <xf numFmtId="0" fontId="12" fillId="0" borderId="0" xfId="1" applyFont="1" applyFill="1" applyAlignment="1">
      <alignment horizontal="center" vertical="center" wrapText="1"/>
    </xf>
    <xf numFmtId="0" fontId="12" fillId="0" borderId="0" xfId="1" applyFont="1" applyFill="1" applyAlignment="1">
      <alignment horizontal="right"/>
    </xf>
    <xf numFmtId="165" fontId="9" fillId="0" borderId="21" xfId="2" applyNumberFormat="1" applyFont="1" applyFill="1" applyBorder="1" applyAlignment="1">
      <alignment horizontal="center" vertical="center" wrapText="1"/>
    </xf>
    <xf numFmtId="165" fontId="9" fillId="0" borderId="28" xfId="2" applyNumberFormat="1" applyFont="1" applyFill="1" applyBorder="1" applyAlignment="1">
      <alignment horizontal="center" vertical="center" wrapText="1"/>
    </xf>
    <xf numFmtId="0" fontId="9" fillId="0" borderId="4" xfId="2" applyFont="1" applyFill="1" applyBorder="1" applyAlignment="1">
      <alignment horizontal="center" vertical="center" wrapText="1"/>
    </xf>
    <xf numFmtId="9" fontId="9" fillId="0" borderId="5" xfId="3" applyFont="1" applyFill="1" applyBorder="1" applyAlignment="1">
      <alignment horizontal="center" vertical="center" wrapText="1"/>
    </xf>
    <xf numFmtId="0" fontId="9" fillId="0" borderId="5" xfId="2" applyFont="1" applyFill="1" applyBorder="1" applyAlignment="1">
      <alignment horizontal="center" vertical="center" wrapText="1"/>
    </xf>
    <xf numFmtId="0" fontId="12" fillId="0" borderId="31" xfId="1" applyFont="1" applyFill="1" applyBorder="1" applyAlignment="1">
      <alignment horizontal="left" vertical="top" wrapText="1"/>
    </xf>
    <xf numFmtId="0" fontId="12" fillId="0" borderId="32" xfId="1" applyFont="1" applyFill="1" applyBorder="1" applyAlignment="1">
      <alignment horizontal="left" vertical="top" wrapText="1"/>
    </xf>
    <xf numFmtId="0" fontId="12" fillId="0" borderId="0" xfId="1" applyFont="1" applyFill="1"/>
    <xf numFmtId="4" fontId="13" fillId="0" borderId="34" xfId="2" applyNumberFormat="1" applyFont="1" applyFill="1" applyBorder="1" applyAlignment="1">
      <alignment horizontal="center" vertical="center" wrapText="1"/>
    </xf>
    <xf numFmtId="0" fontId="13" fillId="0" borderId="35" xfId="1" applyFont="1" applyFill="1" applyBorder="1" applyAlignment="1">
      <alignment horizontal="left" wrapText="1"/>
    </xf>
    <xf numFmtId="9" fontId="14" fillId="0" borderId="34" xfId="3" applyFont="1" applyFill="1" applyBorder="1" applyAlignment="1">
      <alignment horizontal="left" vertical="center" wrapText="1"/>
    </xf>
    <xf numFmtId="4" fontId="9" fillId="0" borderId="15" xfId="2" applyNumberFormat="1" applyFont="1" applyFill="1" applyBorder="1" applyAlignment="1">
      <alignment horizontal="center" vertical="center" wrapText="1"/>
    </xf>
    <xf numFmtId="4" fontId="9" fillId="0" borderId="16" xfId="2" applyNumberFormat="1" applyFont="1" applyFill="1" applyBorder="1" applyAlignment="1">
      <alignment horizontal="center" vertical="center" wrapText="1"/>
    </xf>
    <xf numFmtId="9" fontId="14" fillId="0" borderId="15" xfId="3" applyFont="1" applyFill="1" applyBorder="1" applyAlignment="1">
      <alignment horizontal="left" vertical="center" wrapText="1"/>
    </xf>
    <xf numFmtId="0" fontId="9" fillId="0" borderId="14" xfId="2" applyFont="1" applyFill="1" applyBorder="1" applyAlignment="1">
      <alignment horizontal="center" vertical="center" wrapText="1"/>
    </xf>
    <xf numFmtId="9" fontId="9" fillId="0" borderId="15" xfId="3" applyFont="1" applyFill="1" applyBorder="1" applyAlignment="1">
      <alignment horizontal="left" vertical="center" wrapText="1"/>
    </xf>
    <xf numFmtId="2" fontId="9" fillId="0" borderId="0" xfId="2" applyNumberFormat="1" applyFont="1" applyFill="1" applyAlignment="1">
      <alignment horizontal="center" vertical="top" wrapText="1"/>
    </xf>
    <xf numFmtId="0" fontId="9" fillId="0" borderId="0" xfId="2" applyFont="1" applyFill="1" applyAlignment="1">
      <alignment horizontal="left" vertical="top"/>
    </xf>
    <xf numFmtId="167" fontId="9" fillId="0" borderId="0" xfId="2" applyNumberFormat="1" applyFont="1" applyFill="1" applyAlignment="1">
      <alignment horizontal="center" vertical="top" wrapText="1"/>
    </xf>
    <xf numFmtId="0" fontId="9" fillId="0" borderId="26" xfId="2" applyFont="1" applyFill="1" applyBorder="1" applyAlignment="1">
      <alignment horizontal="center" vertical="center" wrapText="1"/>
    </xf>
    <xf numFmtId="9" fontId="9" fillId="0" borderId="27" xfId="3" applyFont="1" applyFill="1" applyBorder="1" applyAlignment="1">
      <alignment horizontal="left" vertical="center" wrapText="1"/>
    </xf>
    <xf numFmtId="0" fontId="9" fillId="0" borderId="20" xfId="2" applyFont="1" applyFill="1" applyBorder="1" applyAlignment="1">
      <alignment horizontal="center" vertical="center" wrapText="1"/>
    </xf>
    <xf numFmtId="9" fontId="9" fillId="0" borderId="21" xfId="3" applyFont="1" applyFill="1" applyBorder="1" applyAlignment="1">
      <alignment horizontal="left" vertical="center" wrapText="1"/>
    </xf>
    <xf numFmtId="4" fontId="9" fillId="0" borderId="21" xfId="2" applyNumberFormat="1" applyFont="1" applyFill="1" applyBorder="1" applyAlignment="1">
      <alignment horizontal="center" vertical="center" wrapText="1"/>
    </xf>
    <xf numFmtId="4" fontId="9" fillId="0" borderId="28" xfId="2" applyNumberFormat="1" applyFont="1" applyFill="1" applyBorder="1" applyAlignment="1">
      <alignment horizontal="center" vertical="center" wrapText="1"/>
    </xf>
    <xf numFmtId="14" fontId="9" fillId="0" borderId="0" xfId="2" applyNumberFormat="1" applyFont="1" applyFill="1" applyAlignment="1">
      <alignment horizontal="left" vertical="top" wrapText="1"/>
    </xf>
    <xf numFmtId="0" fontId="4" fillId="0" borderId="15" xfId="1" applyFont="1" applyFill="1" applyBorder="1"/>
    <xf numFmtId="4" fontId="4" fillId="0" borderId="16" xfId="1" applyNumberFormat="1" applyFont="1" applyFill="1" applyBorder="1" applyAlignment="1">
      <alignment horizontal="center" vertical="center" wrapText="1"/>
    </xf>
    <xf numFmtId="0" fontId="4" fillId="0" borderId="21" xfId="1" applyFont="1" applyFill="1" applyBorder="1"/>
    <xf numFmtId="0" fontId="3" fillId="0" borderId="0" xfId="1" applyFont="1" applyFill="1" applyBorder="1" applyAlignment="1">
      <alignment horizontal="center" wrapText="1"/>
    </xf>
    <xf numFmtId="0" fontId="4" fillId="0" borderId="23" xfId="2" applyFont="1" applyFill="1" applyBorder="1" applyAlignment="1">
      <alignment horizontal="center" vertical="center" wrapText="1"/>
    </xf>
    <xf numFmtId="0" fontId="4" fillId="0" borderId="24" xfId="2" applyFont="1" applyFill="1" applyBorder="1" applyAlignment="1">
      <alignment horizontal="center" vertical="center" wrapText="1"/>
    </xf>
    <xf numFmtId="0" fontId="4" fillId="0" borderId="25" xfId="2" applyFont="1" applyFill="1" applyBorder="1" applyAlignment="1">
      <alignment horizontal="center" vertical="center" wrapText="1"/>
    </xf>
    <xf numFmtId="0" fontId="4" fillId="0" borderId="1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8" xfId="2" applyFont="1" applyFill="1" applyBorder="1" applyAlignment="1">
      <alignment horizontal="center" vertical="center" wrapText="1"/>
    </xf>
    <xf numFmtId="0" fontId="4" fillId="0" borderId="19" xfId="2" applyFont="1" applyFill="1" applyBorder="1" applyAlignment="1">
      <alignment horizontal="center" vertical="center" wrapText="1"/>
    </xf>
    <xf numFmtId="0" fontId="4" fillId="0" borderId="17" xfId="1" applyFont="1" applyFill="1" applyBorder="1" applyAlignment="1">
      <alignment horizontal="center" vertical="center"/>
    </xf>
    <xf numFmtId="0" fontId="4" fillId="0" borderId="18" xfId="1" applyFont="1" applyFill="1" applyBorder="1" applyAlignment="1">
      <alignment horizontal="center" vertical="center"/>
    </xf>
    <xf numFmtId="0" fontId="4" fillId="0" borderId="19" xfId="1" applyFont="1" applyFill="1" applyBorder="1" applyAlignment="1">
      <alignment horizontal="center" vertical="center"/>
    </xf>
    <xf numFmtId="4" fontId="4" fillId="0" borderId="17" xfId="1" applyNumberFormat="1" applyFont="1" applyFill="1" applyBorder="1" applyAlignment="1">
      <alignment horizontal="center" vertical="center" wrapText="1"/>
    </xf>
    <xf numFmtId="4" fontId="4" fillId="0" borderId="18" xfId="1" applyNumberFormat="1" applyFont="1" applyFill="1" applyBorder="1" applyAlignment="1">
      <alignment horizontal="center" vertical="center" wrapText="1"/>
    </xf>
    <xf numFmtId="4" fontId="4" fillId="0" borderId="19" xfId="1" applyNumberFormat="1" applyFont="1" applyFill="1" applyBorder="1" applyAlignment="1">
      <alignment horizontal="center" vertical="center" wrapText="1"/>
    </xf>
    <xf numFmtId="0" fontId="4" fillId="0" borderId="17"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0" xfId="1" applyFont="1" applyFill="1" applyBorder="1" applyAlignment="1">
      <alignment horizontal="right" vertical="top" wrapText="1"/>
    </xf>
    <xf numFmtId="0" fontId="3" fillId="0" borderId="0" xfId="1" applyFont="1" applyFill="1" applyBorder="1" applyAlignment="1">
      <alignment horizontal="center" wrapText="1"/>
    </xf>
    <xf numFmtId="0" fontId="5" fillId="0" borderId="0" xfId="1" applyFont="1" applyFill="1" applyBorder="1" applyAlignment="1">
      <alignment horizontal="center" wrapText="1"/>
    </xf>
    <xf numFmtId="0" fontId="4" fillId="0" borderId="0" xfId="1" applyFont="1" applyFill="1" applyBorder="1" applyAlignment="1">
      <alignment horizontal="center" vertical="top" wrapText="1"/>
    </xf>
    <xf numFmtId="0" fontId="4" fillId="0" borderId="2" xfId="2" applyFont="1" applyFill="1" applyBorder="1" applyAlignment="1">
      <alignment horizontal="center" vertical="center" wrapText="1"/>
    </xf>
    <xf numFmtId="0" fontId="4" fillId="0" borderId="7" xfId="2" applyFont="1" applyFill="1" applyBorder="1" applyAlignment="1">
      <alignment horizontal="center" vertical="center" wrapText="1"/>
    </xf>
    <xf numFmtId="9" fontId="4" fillId="0" borderId="3" xfId="3" applyFont="1" applyFill="1" applyBorder="1" applyAlignment="1">
      <alignment horizontal="center" vertical="center" wrapText="1"/>
    </xf>
    <xf numFmtId="9" fontId="4" fillId="0" borderId="1" xfId="3" applyFont="1" applyFill="1" applyBorder="1" applyAlignment="1">
      <alignment horizontal="center" vertical="center" wrapText="1"/>
    </xf>
    <xf numFmtId="0" fontId="4" fillId="0" borderId="4" xfId="2" applyFont="1" applyFill="1" applyBorder="1" applyAlignment="1">
      <alignment horizontal="center" vertical="top" wrapText="1"/>
    </xf>
    <xf numFmtId="0" fontId="4" fillId="0" borderId="5" xfId="2" applyFont="1" applyFill="1" applyBorder="1" applyAlignment="1">
      <alignment horizontal="center" vertical="top" wrapText="1"/>
    </xf>
    <xf numFmtId="0" fontId="4" fillId="0" borderId="6" xfId="2" applyFont="1" applyFill="1" applyBorder="1" applyAlignment="1">
      <alignment horizontal="center" vertical="top" wrapText="1"/>
    </xf>
    <xf numFmtId="0" fontId="13" fillId="0" borderId="4" xfId="1" applyFont="1" applyFill="1" applyBorder="1" applyAlignment="1">
      <alignment horizontal="left" wrapText="1"/>
    </xf>
    <xf numFmtId="0" fontId="13" fillId="0" borderId="5" xfId="1" applyFont="1" applyFill="1" applyBorder="1" applyAlignment="1">
      <alignment horizontal="left" wrapText="1"/>
    </xf>
    <xf numFmtId="0" fontId="13" fillId="0" borderId="6" xfId="1" applyFont="1" applyFill="1" applyBorder="1" applyAlignment="1">
      <alignment horizontal="left" wrapText="1"/>
    </xf>
    <xf numFmtId="0" fontId="13" fillId="0" borderId="33" xfId="1" applyFont="1" applyFill="1" applyBorder="1" applyAlignment="1">
      <alignment horizontal="left" wrapText="1"/>
    </xf>
    <xf numFmtId="0" fontId="13" fillId="0" borderId="24" xfId="1" applyFont="1" applyFill="1" applyBorder="1" applyAlignment="1">
      <alignment horizontal="left" wrapText="1"/>
    </xf>
    <xf numFmtId="0" fontId="5" fillId="0" borderId="36" xfId="2" applyFont="1" applyFill="1" applyBorder="1" applyAlignment="1">
      <alignment horizontal="left" vertical="center" wrapText="1"/>
    </xf>
    <xf numFmtId="0" fontId="5" fillId="0" borderId="18" xfId="2" applyFont="1" applyFill="1" applyBorder="1" applyAlignment="1">
      <alignment horizontal="left" vertical="center" wrapText="1"/>
    </xf>
    <xf numFmtId="0" fontId="5" fillId="0" borderId="19" xfId="2" applyFont="1" applyFill="1" applyBorder="1" applyAlignment="1">
      <alignment horizontal="left" vertical="center" wrapText="1"/>
    </xf>
    <xf numFmtId="0" fontId="9" fillId="0" borderId="22" xfId="2" applyFont="1" applyFill="1" applyBorder="1" applyAlignment="1">
      <alignment horizontal="center" vertical="center" wrapText="1"/>
    </xf>
    <xf numFmtId="0" fontId="9" fillId="0" borderId="20" xfId="2" applyFont="1" applyFill="1" applyBorder="1" applyAlignment="1">
      <alignment horizontal="center" vertical="center" wrapText="1"/>
    </xf>
    <xf numFmtId="9" fontId="9" fillId="0" borderId="29" xfId="3" applyFont="1" applyFill="1" applyBorder="1" applyAlignment="1">
      <alignment horizontal="center" vertical="center" wrapText="1"/>
    </xf>
    <xf numFmtId="9" fontId="9" fillId="0" borderId="21" xfId="3" applyFont="1" applyFill="1" applyBorder="1" applyAlignment="1">
      <alignment horizontal="center" vertical="center" wrapText="1"/>
    </xf>
    <xf numFmtId="0" fontId="9" fillId="0" borderId="29" xfId="2" applyFont="1" applyFill="1" applyBorder="1" applyAlignment="1">
      <alignment horizontal="center" vertical="center" wrapText="1"/>
    </xf>
    <xf numFmtId="0" fontId="9" fillId="0" borderId="21" xfId="2" applyFont="1" applyFill="1" applyBorder="1" applyAlignment="1">
      <alignment horizontal="center" vertical="center" wrapText="1"/>
    </xf>
    <xf numFmtId="0" fontId="9" fillId="0" borderId="30" xfId="2" applyFont="1" applyFill="1" applyBorder="1" applyAlignment="1">
      <alignment horizontal="center" vertical="center" wrapText="1"/>
    </xf>
    <xf numFmtId="0" fontId="4" fillId="0" borderId="0" xfId="2" applyFont="1" applyFill="1" applyAlignment="1">
      <alignment horizontal="right" vertical="top" wrapText="1"/>
    </xf>
    <xf numFmtId="0" fontId="11" fillId="0" borderId="0" xfId="1" applyFont="1" applyFill="1" applyBorder="1" applyAlignment="1">
      <alignment horizontal="center" wrapText="1"/>
    </xf>
    <xf numFmtId="0" fontId="4" fillId="0" borderId="23" xfId="1" applyFont="1" applyFill="1" applyBorder="1" applyAlignment="1">
      <alignment horizontal="center" vertical="center" wrapText="1"/>
    </xf>
    <xf numFmtId="0" fontId="4" fillId="0" borderId="24" xfId="1" applyFont="1" applyFill="1" applyBorder="1" applyAlignment="1">
      <alignment horizontal="center" vertical="center" wrapText="1"/>
    </xf>
    <xf numFmtId="0" fontId="4" fillId="0" borderId="25" xfId="1" applyFont="1" applyFill="1" applyBorder="1" applyAlignment="1">
      <alignment horizontal="center" vertical="center" wrapText="1"/>
    </xf>
    <xf numFmtId="4" fontId="9" fillId="0" borderId="34" xfId="2" applyNumberFormat="1" applyFont="1" applyFill="1" applyBorder="1" applyAlignment="1">
      <alignment horizontal="center" vertical="center" wrapText="1"/>
    </xf>
  </cellXfs>
  <cellStyles count="65">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2 3" xfId="10"/>
    <cellStyle name="Обычный 3 3" xfId="11"/>
    <cellStyle name="Обычный 3 3 2" xfId="1"/>
    <cellStyle name="Обычный 3 3 2 2" xfId="12"/>
    <cellStyle name="Обычный 3 3 2 3" xfId="13"/>
    <cellStyle name="Обычный 3 3 2 4" xfId="14"/>
    <cellStyle name="Обычный 3 3 3" xfId="15"/>
    <cellStyle name="Обычный 3 4" xfId="2"/>
    <cellStyle name="Обычный 3 4 2" xfId="16"/>
    <cellStyle name="Обычный 3 4 3" xfId="17"/>
    <cellStyle name="Обычный 3 5" xfId="18"/>
    <cellStyle name="Обычный 3 5 2" xfId="19"/>
    <cellStyle name="Обычный 3 6" xfId="20"/>
    <cellStyle name="Обычный 4" xfId="21"/>
    <cellStyle name="Обычный 4 2" xfId="22"/>
    <cellStyle name="Обычный 5" xfId="23"/>
    <cellStyle name="Обычный 5 2" xfId="24"/>
    <cellStyle name="Обычный 6" xfId="25"/>
    <cellStyle name="Обычный 7" xfId="26"/>
    <cellStyle name="Обычный Лена" xfId="27"/>
    <cellStyle name="Процентный 2" xfId="3"/>
    <cellStyle name="Финансовый 10" xfId="28"/>
    <cellStyle name="Финансовый 11" xfId="29"/>
    <cellStyle name="Финансовый 12" xfId="30"/>
    <cellStyle name="Финансовый 13" xfId="31"/>
    <cellStyle name="Финансовый 14" xfId="32"/>
    <cellStyle name="Финансовый 15" xfId="33"/>
    <cellStyle name="Финансовый 16" xfId="34"/>
    <cellStyle name="Финансовый 17" xfId="35"/>
    <cellStyle name="Финансовый 18" xfId="36"/>
    <cellStyle name="Финансовый 19" xfId="37"/>
    <cellStyle name="Финансовый 2" xfId="38"/>
    <cellStyle name="Финансовый 20" xfId="39"/>
    <cellStyle name="Финансовый 21" xfId="40"/>
    <cellStyle name="Финансовый 22" xfId="41"/>
    <cellStyle name="Финансовый 23" xfId="42"/>
    <cellStyle name="Финансовый 24" xfId="43"/>
    <cellStyle name="Финансовый 25" xfId="44"/>
    <cellStyle name="Финансовый 26" xfId="45"/>
    <cellStyle name="Финансовый 27" xfId="46"/>
    <cellStyle name="Финансовый 28" xfId="47"/>
    <cellStyle name="Финансовый 29" xfId="48"/>
    <cellStyle name="Финансовый 3" xfId="49"/>
    <cellStyle name="Финансовый 3 2" xfId="50"/>
    <cellStyle name="Финансовый 3 2 2" xfId="51"/>
    <cellStyle name="Финансовый 3 3" xfId="52"/>
    <cellStyle name="Финансовый 30" xfId="53"/>
    <cellStyle name="Финансовый 31" xfId="54"/>
    <cellStyle name="Финансовый 32" xfId="55"/>
    <cellStyle name="Финансовый 33" xfId="56"/>
    <cellStyle name="Финансовый 4" xfId="57"/>
    <cellStyle name="Финансовый 4 2" xfId="58"/>
    <cellStyle name="Финансовый 5" xfId="59"/>
    <cellStyle name="Финансовый 5 2" xfId="60"/>
    <cellStyle name="Финансовый 6" xfId="61"/>
    <cellStyle name="Финансовый 7" xfId="62"/>
    <cellStyle name="Финансовый 8" xfId="63"/>
    <cellStyle name="Финансовый 9"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 val="Справочники"/>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3"/>
  <sheetViews>
    <sheetView view="pageBreakPreview" topLeftCell="A197" zoomScale="115" zoomScaleNormal="130" zoomScaleSheetLayoutView="115" workbookViewId="0">
      <selection activeCell="B232" sqref="B232"/>
    </sheetView>
  </sheetViews>
  <sheetFormatPr defaultColWidth="8.25" defaultRowHeight="15" x14ac:dyDescent="0.25"/>
  <cols>
    <col min="1" max="1" width="5.5" style="12" customWidth="1"/>
    <col min="2" max="2" width="34.25" style="12" customWidth="1"/>
    <col min="3" max="7" width="10" style="12" customWidth="1"/>
    <col min="8" max="8" width="11.75" style="12" customWidth="1"/>
    <col min="9" max="9" width="9.5" style="30" customWidth="1"/>
    <col min="10" max="10" width="11.375" style="12" bestFit="1" customWidth="1"/>
    <col min="11" max="11" width="8.25" style="12"/>
    <col min="12" max="12" width="11.75" style="12" bestFit="1" customWidth="1"/>
    <col min="13" max="16384" width="8.25" style="12"/>
  </cols>
  <sheetData>
    <row r="1" spans="1:16" s="1" customFormat="1" ht="81.75" customHeight="1" x14ac:dyDescent="0.3">
      <c r="D1" s="102" t="s">
        <v>0</v>
      </c>
      <c r="E1" s="102"/>
      <c r="F1" s="102"/>
      <c r="G1" s="102"/>
    </row>
    <row r="2" spans="1:16" s="1" customFormat="1" ht="38.25" customHeight="1" x14ac:dyDescent="0.3">
      <c r="B2" s="103" t="s">
        <v>1</v>
      </c>
      <c r="C2" s="103"/>
      <c r="D2" s="103"/>
      <c r="E2" s="103"/>
      <c r="F2" s="103"/>
      <c r="G2" s="103"/>
    </row>
    <row r="3" spans="1:16" s="1" customFormat="1" ht="18.75" x14ac:dyDescent="0.3">
      <c r="B3" s="2"/>
      <c r="C3" s="2"/>
      <c r="D3" s="2"/>
      <c r="E3" s="2"/>
      <c r="F3" s="105" t="s">
        <v>3</v>
      </c>
      <c r="G3" s="105"/>
    </row>
    <row r="4" spans="1:16" s="1" customFormat="1" ht="29.45" customHeight="1" x14ac:dyDescent="0.3">
      <c r="B4" s="104" t="s">
        <v>2</v>
      </c>
      <c r="C4" s="104"/>
      <c r="D4" s="104"/>
      <c r="E4" s="104"/>
      <c r="F4" s="104"/>
      <c r="G4" s="104"/>
    </row>
    <row r="5" spans="1:16" s="1" customFormat="1" ht="18" customHeight="1" x14ac:dyDescent="0.3"/>
    <row r="6" spans="1:16" s="1" customFormat="1" ht="19.5" thickBot="1" x14ac:dyDescent="0.35">
      <c r="B6" s="3"/>
      <c r="C6" s="3"/>
      <c r="D6" s="3"/>
      <c r="E6" s="3"/>
      <c r="F6" s="3"/>
      <c r="G6" s="4"/>
      <c r="I6" s="5"/>
      <c r="M6" s="2"/>
      <c r="N6" s="2"/>
      <c r="O6" s="2"/>
      <c r="P6" s="2"/>
    </row>
    <row r="7" spans="1:16" s="6" customFormat="1" ht="29.45" hidden="1" customHeight="1" thickBot="1" x14ac:dyDescent="0.3">
      <c r="C7" s="7"/>
      <c r="D7" s="8">
        <v>1.4</v>
      </c>
      <c r="E7" s="8">
        <v>1.68</v>
      </c>
      <c r="F7" s="8">
        <v>2.23</v>
      </c>
      <c r="G7" s="8">
        <v>2.57</v>
      </c>
      <c r="I7" s="9"/>
    </row>
    <row r="8" spans="1:16" ht="18" customHeight="1" thickBot="1" x14ac:dyDescent="0.3">
      <c r="A8" s="106" t="s">
        <v>4</v>
      </c>
      <c r="B8" s="108" t="s">
        <v>5</v>
      </c>
      <c r="C8" s="106" t="s">
        <v>6</v>
      </c>
      <c r="D8" s="110" t="s">
        <v>7</v>
      </c>
      <c r="E8" s="111"/>
      <c r="F8" s="111"/>
      <c r="G8" s="112"/>
      <c r="H8" s="10"/>
      <c r="I8" s="11"/>
      <c r="J8" s="10"/>
      <c r="K8" s="10"/>
      <c r="L8" s="10"/>
      <c r="M8" s="10"/>
      <c r="N8" s="10"/>
      <c r="O8" s="10"/>
      <c r="P8" s="10"/>
    </row>
    <row r="9" spans="1:16" ht="40.9" customHeight="1" thickBot="1" x14ac:dyDescent="0.3">
      <c r="A9" s="107"/>
      <c r="B9" s="109"/>
      <c r="C9" s="107"/>
      <c r="D9" s="13" t="s">
        <v>8</v>
      </c>
      <c r="E9" s="14" t="s">
        <v>9</v>
      </c>
      <c r="F9" s="14" t="s">
        <v>10</v>
      </c>
      <c r="G9" s="15" t="s">
        <v>11</v>
      </c>
      <c r="H9" s="10"/>
      <c r="I9" s="11"/>
      <c r="J9" s="10"/>
      <c r="K9" s="10"/>
      <c r="L9" s="10"/>
      <c r="M9" s="10"/>
      <c r="N9" s="10"/>
      <c r="O9" s="10"/>
      <c r="P9" s="10"/>
    </row>
    <row r="10" spans="1:16" ht="54.75" customHeight="1" x14ac:dyDescent="0.25">
      <c r="A10" s="16">
        <v>1</v>
      </c>
      <c r="B10" s="87" t="s">
        <v>12</v>
      </c>
      <c r="C10" s="88"/>
      <c r="D10" s="88"/>
      <c r="E10" s="88"/>
      <c r="F10" s="88"/>
      <c r="G10" s="89"/>
      <c r="H10" s="10"/>
      <c r="I10" s="11"/>
      <c r="J10" s="10"/>
      <c r="K10" s="10"/>
      <c r="L10" s="10"/>
      <c r="M10" s="10"/>
      <c r="N10" s="10"/>
      <c r="O10" s="10"/>
      <c r="P10" s="10"/>
    </row>
    <row r="11" spans="1:16" ht="20.45" customHeight="1" x14ac:dyDescent="0.25">
      <c r="A11" s="17"/>
      <c r="B11" s="18" t="s">
        <v>13</v>
      </c>
      <c r="C11" s="45">
        <v>5615.36</v>
      </c>
      <c r="D11" s="19">
        <v>7861.5</v>
      </c>
      <c r="E11" s="19">
        <v>9433.7999999999993</v>
      </c>
      <c r="F11" s="19">
        <v>12522.25</v>
      </c>
      <c r="G11" s="20">
        <v>14431.48</v>
      </c>
      <c r="H11" s="10"/>
      <c r="I11" s="11"/>
      <c r="J11" s="10"/>
      <c r="K11" s="10"/>
      <c r="L11" s="10"/>
      <c r="M11" s="10"/>
      <c r="N11" s="10"/>
      <c r="O11" s="10"/>
      <c r="P11" s="10"/>
    </row>
    <row r="12" spans="1:16" ht="65.25" customHeight="1" x14ac:dyDescent="0.25">
      <c r="A12" s="21" t="s">
        <v>14</v>
      </c>
      <c r="B12" s="90" t="s">
        <v>15</v>
      </c>
      <c r="C12" s="91"/>
      <c r="D12" s="91"/>
      <c r="E12" s="91"/>
      <c r="F12" s="91"/>
      <c r="G12" s="92"/>
      <c r="H12" s="10"/>
      <c r="I12" s="11"/>
      <c r="J12" s="10"/>
      <c r="K12" s="10"/>
      <c r="L12" s="10"/>
      <c r="M12" s="10"/>
      <c r="N12" s="10"/>
      <c r="O12" s="10"/>
      <c r="P12" s="10"/>
    </row>
    <row r="13" spans="1:16" ht="19.149999999999999" customHeight="1" x14ac:dyDescent="0.25">
      <c r="A13" s="17"/>
      <c r="B13" s="18" t="s">
        <v>13</v>
      </c>
      <c r="C13" s="45">
        <v>5929.09</v>
      </c>
      <c r="D13" s="19">
        <v>8300.73</v>
      </c>
      <c r="E13" s="19">
        <v>9960.8700000000008</v>
      </c>
      <c r="F13" s="19">
        <v>13221.87</v>
      </c>
      <c r="G13" s="20">
        <v>15237.76</v>
      </c>
      <c r="H13" s="10"/>
      <c r="I13" s="11"/>
      <c r="J13" s="10"/>
      <c r="K13" s="10"/>
      <c r="L13" s="10"/>
      <c r="M13" s="10"/>
      <c r="N13" s="10"/>
      <c r="O13" s="10"/>
      <c r="P13" s="10"/>
    </row>
    <row r="14" spans="1:16" ht="65.25" customHeight="1" x14ac:dyDescent="0.25">
      <c r="A14" s="21" t="s">
        <v>16</v>
      </c>
      <c r="B14" s="90" t="s">
        <v>17</v>
      </c>
      <c r="C14" s="91"/>
      <c r="D14" s="91"/>
      <c r="E14" s="91"/>
      <c r="F14" s="91"/>
      <c r="G14" s="92"/>
      <c r="H14" s="10"/>
      <c r="I14" s="11"/>
      <c r="J14" s="10"/>
      <c r="K14" s="10"/>
      <c r="L14" s="10"/>
      <c r="M14" s="10"/>
      <c r="N14" s="10"/>
      <c r="O14" s="10"/>
      <c r="P14" s="10"/>
    </row>
    <row r="15" spans="1:16" ht="19.149999999999999" customHeight="1" x14ac:dyDescent="0.25">
      <c r="A15" s="17"/>
      <c r="B15" s="18" t="s">
        <v>13</v>
      </c>
      <c r="C15" s="45">
        <v>6776.1</v>
      </c>
      <c r="D15" s="19">
        <v>9486.5400000000009</v>
      </c>
      <c r="E15" s="19">
        <v>11383.85</v>
      </c>
      <c r="F15" s="19">
        <v>15110.7</v>
      </c>
      <c r="G15" s="20">
        <v>17414.580000000002</v>
      </c>
      <c r="H15" s="10"/>
      <c r="I15" s="11"/>
      <c r="J15" s="10"/>
      <c r="K15" s="10"/>
      <c r="L15" s="10"/>
      <c r="M15" s="10"/>
      <c r="N15" s="10"/>
      <c r="O15" s="10"/>
      <c r="P15" s="10"/>
    </row>
    <row r="16" spans="1:16" ht="22.9" customHeight="1" x14ac:dyDescent="0.25">
      <c r="A16" s="22">
        <v>2</v>
      </c>
      <c r="B16" s="93" t="s">
        <v>18</v>
      </c>
      <c r="C16" s="94"/>
      <c r="D16" s="94"/>
      <c r="E16" s="94"/>
      <c r="F16" s="94"/>
      <c r="G16" s="95"/>
      <c r="H16" s="10"/>
      <c r="I16" s="11"/>
      <c r="J16" s="10"/>
      <c r="K16" s="10"/>
      <c r="L16" s="10"/>
      <c r="M16" s="10"/>
      <c r="N16" s="10"/>
      <c r="O16" s="10"/>
      <c r="P16" s="10"/>
    </row>
    <row r="17" spans="1:16" ht="19.5" customHeight="1" x14ac:dyDescent="0.25">
      <c r="A17" s="23"/>
      <c r="B17" s="24" t="s">
        <v>19</v>
      </c>
      <c r="C17" s="25">
        <v>1486.99</v>
      </c>
      <c r="D17" s="19">
        <v>2081.79</v>
      </c>
      <c r="E17" s="19">
        <v>2498.14</v>
      </c>
      <c r="F17" s="19">
        <v>3315.99</v>
      </c>
      <c r="G17" s="20">
        <v>3821.56</v>
      </c>
      <c r="H17" s="26"/>
      <c r="I17" s="11"/>
      <c r="J17" s="10"/>
      <c r="K17" s="10"/>
      <c r="L17" s="10"/>
      <c r="M17" s="10"/>
      <c r="N17" s="10"/>
      <c r="O17" s="10"/>
      <c r="P17" s="10"/>
    </row>
    <row r="18" spans="1:16" ht="19.5" customHeight="1" x14ac:dyDescent="0.25">
      <c r="A18" s="23"/>
      <c r="B18" s="24" t="s">
        <v>20</v>
      </c>
      <c r="C18" s="25">
        <v>1655.52</v>
      </c>
      <c r="D18" s="19">
        <v>2317.73</v>
      </c>
      <c r="E18" s="19">
        <v>2781.27</v>
      </c>
      <c r="F18" s="19">
        <v>3691.81</v>
      </c>
      <c r="G18" s="20">
        <v>4254.6899999999996</v>
      </c>
      <c r="H18" s="26"/>
      <c r="I18" s="11"/>
      <c r="J18" s="10"/>
      <c r="K18" s="10"/>
      <c r="L18" s="10"/>
      <c r="M18" s="10"/>
      <c r="N18" s="10"/>
      <c r="O18" s="10"/>
      <c r="P18" s="10"/>
    </row>
    <row r="19" spans="1:16" ht="19.5" customHeight="1" x14ac:dyDescent="0.25">
      <c r="A19" s="23"/>
      <c r="B19" s="24" t="s">
        <v>21</v>
      </c>
      <c r="C19" s="25">
        <v>1848.17</v>
      </c>
      <c r="D19" s="19">
        <v>2587.44</v>
      </c>
      <c r="E19" s="19">
        <v>3104.93</v>
      </c>
      <c r="F19" s="19">
        <v>4121.42</v>
      </c>
      <c r="G19" s="20">
        <v>4749.8</v>
      </c>
      <c r="H19" s="26"/>
      <c r="I19" s="11"/>
      <c r="J19" s="10"/>
      <c r="K19" s="10"/>
      <c r="L19" s="10"/>
      <c r="M19" s="10"/>
      <c r="N19" s="10"/>
      <c r="O19" s="10"/>
      <c r="P19" s="10"/>
    </row>
    <row r="20" spans="1:16" ht="19.5" customHeight="1" x14ac:dyDescent="0.25">
      <c r="A20" s="23"/>
      <c r="B20" s="24" t="s">
        <v>22</v>
      </c>
      <c r="C20" s="25">
        <v>2016.7</v>
      </c>
      <c r="D20" s="19">
        <v>2823.38</v>
      </c>
      <c r="E20" s="19">
        <v>3388.06</v>
      </c>
      <c r="F20" s="19">
        <v>4497.24</v>
      </c>
      <c r="G20" s="20">
        <v>5182.92</v>
      </c>
      <c r="H20" s="26"/>
      <c r="I20" s="11"/>
      <c r="J20" s="10"/>
      <c r="K20" s="10"/>
      <c r="L20" s="10"/>
      <c r="M20" s="10"/>
      <c r="N20" s="10"/>
      <c r="O20" s="10"/>
      <c r="P20" s="10"/>
    </row>
    <row r="21" spans="1:16" ht="36.6" customHeight="1" x14ac:dyDescent="0.25">
      <c r="A21" s="23"/>
      <c r="B21" s="27" t="s">
        <v>23</v>
      </c>
      <c r="C21" s="25">
        <v>1438.64</v>
      </c>
      <c r="D21" s="19">
        <v>2014.1</v>
      </c>
      <c r="E21" s="19">
        <v>2416.92</v>
      </c>
      <c r="F21" s="19">
        <v>3208.17</v>
      </c>
      <c r="G21" s="20">
        <v>3697.3</v>
      </c>
      <c r="H21" s="26"/>
      <c r="I21" s="11"/>
      <c r="J21" s="10"/>
      <c r="K21" s="10"/>
      <c r="L21" s="10"/>
      <c r="M21" s="10"/>
      <c r="N21" s="10"/>
      <c r="O21" s="10"/>
      <c r="P21" s="10"/>
    </row>
    <row r="22" spans="1:16" ht="31.15" customHeight="1" x14ac:dyDescent="0.25">
      <c r="A22" s="23"/>
      <c r="B22" s="27" t="s">
        <v>24</v>
      </c>
      <c r="C22" s="25">
        <v>2182.15</v>
      </c>
      <c r="D22" s="19">
        <v>3055.01</v>
      </c>
      <c r="E22" s="19">
        <v>3666.01</v>
      </c>
      <c r="F22" s="19">
        <v>4866.1899999999996</v>
      </c>
      <c r="G22" s="20">
        <v>5608.13</v>
      </c>
      <c r="H22" s="26"/>
      <c r="I22" s="11"/>
      <c r="J22" s="10"/>
      <c r="K22" s="10"/>
      <c r="L22" s="10"/>
      <c r="M22" s="10"/>
      <c r="N22" s="10"/>
      <c r="O22" s="10"/>
      <c r="P22" s="10"/>
    </row>
    <row r="23" spans="1:16" ht="31.15" customHeight="1" x14ac:dyDescent="0.25">
      <c r="A23" s="23"/>
      <c r="B23" s="27" t="s">
        <v>25</v>
      </c>
      <c r="C23" s="25">
        <v>1607.17</v>
      </c>
      <c r="D23" s="19">
        <v>2250.04</v>
      </c>
      <c r="E23" s="19">
        <v>2700.05</v>
      </c>
      <c r="F23" s="19">
        <v>3583.99</v>
      </c>
      <c r="G23" s="20">
        <v>4130.43</v>
      </c>
      <c r="H23" s="26"/>
      <c r="I23" s="11"/>
      <c r="J23" s="10"/>
      <c r="K23" s="10"/>
      <c r="L23" s="10"/>
      <c r="M23" s="10"/>
      <c r="N23" s="10"/>
      <c r="O23" s="10"/>
      <c r="P23" s="10"/>
    </row>
    <row r="24" spans="1:16" ht="28.15" customHeight="1" x14ac:dyDescent="0.25">
      <c r="A24" s="23"/>
      <c r="B24" s="27" t="s">
        <v>26</v>
      </c>
      <c r="C24" s="25">
        <v>2252.7199999999998</v>
      </c>
      <c r="D24" s="19">
        <v>3153.81</v>
      </c>
      <c r="E24" s="19">
        <v>3784.57</v>
      </c>
      <c r="F24" s="19">
        <v>5023.57</v>
      </c>
      <c r="G24" s="20">
        <v>5789.49</v>
      </c>
      <c r="H24" s="26"/>
      <c r="I24" s="11"/>
      <c r="J24" s="10"/>
      <c r="K24" s="10"/>
      <c r="L24" s="10"/>
      <c r="M24" s="10"/>
      <c r="N24" s="10"/>
      <c r="O24" s="10"/>
      <c r="P24" s="10"/>
    </row>
    <row r="25" spans="1:16" ht="28.15" customHeight="1" x14ac:dyDescent="0.25">
      <c r="A25" s="23"/>
      <c r="B25" s="24" t="s">
        <v>27</v>
      </c>
      <c r="C25" s="25">
        <v>1919.2</v>
      </c>
      <c r="D25" s="19">
        <v>2686.88</v>
      </c>
      <c r="E25" s="19">
        <v>3224.26</v>
      </c>
      <c r="F25" s="19">
        <v>4279.82</v>
      </c>
      <c r="G25" s="20">
        <v>4932.34</v>
      </c>
      <c r="H25" s="26"/>
      <c r="I25" s="11"/>
      <c r="J25" s="10"/>
      <c r="K25" s="10"/>
      <c r="L25" s="10"/>
      <c r="M25" s="10"/>
      <c r="N25" s="10"/>
      <c r="O25" s="10"/>
      <c r="P25" s="10"/>
    </row>
    <row r="26" spans="1:16" ht="21.6" customHeight="1" x14ac:dyDescent="0.25">
      <c r="A26" s="23"/>
      <c r="B26" s="24" t="s">
        <v>28</v>
      </c>
      <c r="C26" s="25">
        <v>2064.66</v>
      </c>
      <c r="D26" s="19">
        <v>2890.52</v>
      </c>
      <c r="E26" s="19">
        <v>3468.63</v>
      </c>
      <c r="F26" s="19">
        <v>4604.1899999999996</v>
      </c>
      <c r="G26" s="20">
        <v>5306.18</v>
      </c>
      <c r="H26" s="26"/>
      <c r="I26" s="11"/>
      <c r="J26" s="10"/>
      <c r="K26" s="10"/>
      <c r="L26" s="10"/>
      <c r="M26" s="10"/>
      <c r="N26" s="10"/>
      <c r="O26" s="10"/>
      <c r="P26" s="10"/>
    </row>
    <row r="27" spans="1:16" ht="21.6" customHeight="1" x14ac:dyDescent="0.25">
      <c r="A27" s="23"/>
      <c r="B27" s="24" t="s">
        <v>29</v>
      </c>
      <c r="C27" s="25">
        <v>2808.16</v>
      </c>
      <c r="D27" s="19">
        <v>3931.42</v>
      </c>
      <c r="E27" s="19">
        <v>4717.71</v>
      </c>
      <c r="F27" s="19">
        <v>6262.2</v>
      </c>
      <c r="G27" s="20">
        <v>7216.97</v>
      </c>
      <c r="H27" s="26"/>
      <c r="I27" s="11"/>
      <c r="J27" s="10"/>
      <c r="K27" s="10"/>
      <c r="L27" s="10"/>
      <c r="M27" s="10"/>
      <c r="N27" s="10"/>
      <c r="O27" s="10"/>
      <c r="P27" s="10"/>
    </row>
    <row r="28" spans="1:16" ht="30" customHeight="1" x14ac:dyDescent="0.25">
      <c r="A28" s="23"/>
      <c r="B28" s="27" t="s">
        <v>30</v>
      </c>
      <c r="C28" s="25">
        <v>2233.19</v>
      </c>
      <c r="D28" s="19">
        <v>3126.47</v>
      </c>
      <c r="E28" s="19">
        <v>3751.76</v>
      </c>
      <c r="F28" s="19">
        <v>4980.01</v>
      </c>
      <c r="G28" s="20">
        <v>5739.3</v>
      </c>
      <c r="H28" s="26"/>
      <c r="I28" s="11"/>
      <c r="J28" s="10"/>
      <c r="K28" s="10"/>
      <c r="L28" s="10"/>
      <c r="M28" s="10"/>
      <c r="N28" s="10"/>
      <c r="O28" s="10"/>
      <c r="P28" s="10"/>
    </row>
    <row r="29" spans="1:16" ht="27.6" customHeight="1" x14ac:dyDescent="0.25">
      <c r="A29" s="23"/>
      <c r="B29" s="27" t="s">
        <v>31</v>
      </c>
      <c r="C29" s="25">
        <v>2976.68</v>
      </c>
      <c r="D29" s="19">
        <v>4167.3500000000004</v>
      </c>
      <c r="E29" s="19">
        <v>5000.82</v>
      </c>
      <c r="F29" s="19">
        <v>6638</v>
      </c>
      <c r="G29" s="20">
        <v>7650.07</v>
      </c>
      <c r="H29" s="26"/>
      <c r="I29" s="11"/>
      <c r="J29" s="10"/>
      <c r="K29" s="10"/>
      <c r="L29" s="10"/>
      <c r="M29" s="10"/>
      <c r="N29" s="10"/>
      <c r="O29" s="10"/>
      <c r="P29" s="10"/>
    </row>
    <row r="30" spans="1:16" ht="31.15" customHeight="1" x14ac:dyDescent="0.25">
      <c r="A30" s="23"/>
      <c r="B30" s="24" t="s">
        <v>32</v>
      </c>
      <c r="C30" s="25">
        <v>3954.45</v>
      </c>
      <c r="D30" s="19">
        <v>5536.23</v>
      </c>
      <c r="E30" s="19">
        <v>6643.48</v>
      </c>
      <c r="F30" s="19">
        <v>8818.42</v>
      </c>
      <c r="G30" s="20">
        <v>10162.94</v>
      </c>
      <c r="H30" s="26"/>
      <c r="I30" s="11"/>
      <c r="J30" s="10"/>
      <c r="K30" s="10"/>
      <c r="L30" s="10"/>
      <c r="M30" s="10"/>
      <c r="N30" s="10"/>
      <c r="O30" s="10"/>
      <c r="P30" s="10"/>
    </row>
    <row r="31" spans="1:16" ht="31.15" customHeight="1" x14ac:dyDescent="0.25">
      <c r="A31" s="23"/>
      <c r="B31" s="27" t="s">
        <v>33</v>
      </c>
      <c r="C31" s="25">
        <v>2729.86</v>
      </c>
      <c r="D31" s="19">
        <v>3821.8</v>
      </c>
      <c r="E31" s="19">
        <v>4586.16</v>
      </c>
      <c r="F31" s="19">
        <v>6087.59</v>
      </c>
      <c r="G31" s="20">
        <v>7015.74</v>
      </c>
      <c r="H31" s="26"/>
      <c r="I31" s="11"/>
      <c r="J31" s="10"/>
      <c r="K31" s="10"/>
      <c r="L31" s="10"/>
      <c r="M31" s="10"/>
      <c r="N31" s="10"/>
      <c r="O31" s="10"/>
      <c r="P31" s="10"/>
    </row>
    <row r="32" spans="1:16" ht="32.450000000000003" customHeight="1" x14ac:dyDescent="0.25">
      <c r="A32" s="23"/>
      <c r="B32" s="24" t="s">
        <v>34</v>
      </c>
      <c r="C32" s="25">
        <v>3444.42</v>
      </c>
      <c r="D32" s="19">
        <v>4822.1899999999996</v>
      </c>
      <c r="E32" s="19">
        <v>5786.63</v>
      </c>
      <c r="F32" s="19">
        <v>7681.06</v>
      </c>
      <c r="G32" s="20">
        <v>8852.16</v>
      </c>
      <c r="H32" s="26"/>
      <c r="I32" s="11"/>
      <c r="J32" s="10"/>
      <c r="K32" s="10"/>
      <c r="L32" s="10"/>
      <c r="M32" s="10"/>
      <c r="N32" s="10"/>
      <c r="O32" s="10"/>
      <c r="P32" s="10"/>
    </row>
    <row r="33" spans="1:16" ht="29.45" customHeight="1" x14ac:dyDescent="0.25">
      <c r="A33" s="23"/>
      <c r="B33" s="24" t="s">
        <v>35</v>
      </c>
      <c r="C33" s="25">
        <v>2792.64</v>
      </c>
      <c r="D33" s="19">
        <v>3909.7</v>
      </c>
      <c r="E33" s="19">
        <v>4691.6400000000003</v>
      </c>
      <c r="F33" s="19">
        <v>6227.59</v>
      </c>
      <c r="G33" s="20">
        <v>7177.08</v>
      </c>
      <c r="H33" s="26"/>
      <c r="I33" s="11"/>
      <c r="J33" s="10"/>
      <c r="K33" s="10"/>
      <c r="L33" s="10"/>
      <c r="M33" s="10"/>
      <c r="N33" s="10"/>
      <c r="O33" s="10"/>
      <c r="P33" s="10"/>
    </row>
    <row r="34" spans="1:16" ht="33.6" customHeight="1" x14ac:dyDescent="0.25">
      <c r="A34" s="23"/>
      <c r="B34" s="24" t="s">
        <v>36</v>
      </c>
      <c r="C34" s="25">
        <v>2961.16</v>
      </c>
      <c r="D34" s="19">
        <v>4145.62</v>
      </c>
      <c r="E34" s="19">
        <v>4974.75</v>
      </c>
      <c r="F34" s="19">
        <v>6603.39</v>
      </c>
      <c r="G34" s="20">
        <v>7610.18</v>
      </c>
      <c r="H34" s="26"/>
      <c r="I34" s="11"/>
    </row>
    <row r="35" spans="1:16" ht="23.45" customHeight="1" x14ac:dyDescent="0.25">
      <c r="A35" s="23"/>
      <c r="B35" s="24" t="s">
        <v>37</v>
      </c>
      <c r="C35" s="25">
        <v>3153.79</v>
      </c>
      <c r="D35" s="19">
        <v>4415.3100000000004</v>
      </c>
      <c r="E35" s="19">
        <v>5298.37</v>
      </c>
      <c r="F35" s="19">
        <v>7032.95</v>
      </c>
      <c r="G35" s="20">
        <v>8105.24</v>
      </c>
      <c r="H35" s="26"/>
      <c r="I35" s="11"/>
    </row>
    <row r="36" spans="1:16" ht="34.15" customHeight="1" x14ac:dyDescent="0.25">
      <c r="A36" s="23"/>
      <c r="B36" s="27" t="s">
        <v>38</v>
      </c>
      <c r="C36" s="25">
        <v>2182.15</v>
      </c>
      <c r="D36" s="19">
        <v>3055.01</v>
      </c>
      <c r="E36" s="19">
        <v>3666.01</v>
      </c>
      <c r="F36" s="19">
        <v>4866.1899999999996</v>
      </c>
      <c r="G36" s="20">
        <v>5608.13</v>
      </c>
      <c r="H36" s="26"/>
      <c r="I36" s="11"/>
    </row>
    <row r="37" spans="1:16" ht="24" customHeight="1" x14ac:dyDescent="0.25">
      <c r="A37" s="23"/>
      <c r="B37" s="24" t="s">
        <v>39</v>
      </c>
      <c r="C37" s="25">
        <v>3266.95</v>
      </c>
      <c r="D37" s="19">
        <v>4573.7299999999996</v>
      </c>
      <c r="E37" s="19">
        <v>5488.48</v>
      </c>
      <c r="F37" s="19">
        <v>7285.3</v>
      </c>
      <c r="G37" s="20">
        <v>8396.06</v>
      </c>
      <c r="H37" s="26"/>
      <c r="I37" s="11"/>
    </row>
    <row r="38" spans="1:16" ht="24" customHeight="1" x14ac:dyDescent="0.25">
      <c r="A38" s="23"/>
      <c r="B38" s="27" t="s">
        <v>40</v>
      </c>
      <c r="C38" s="25">
        <v>2925.64</v>
      </c>
      <c r="D38" s="19">
        <v>4095.9</v>
      </c>
      <c r="E38" s="19">
        <v>4915.08</v>
      </c>
      <c r="F38" s="19">
        <v>6524.18</v>
      </c>
      <c r="G38" s="20">
        <v>7518.89</v>
      </c>
      <c r="H38" s="26"/>
      <c r="I38" s="11"/>
    </row>
    <row r="39" spans="1:16" ht="28.15" customHeight="1" x14ac:dyDescent="0.25">
      <c r="A39" s="23"/>
      <c r="B39" s="27" t="s">
        <v>41</v>
      </c>
      <c r="C39" s="25">
        <v>2350.67</v>
      </c>
      <c r="D39" s="19">
        <v>3290.94</v>
      </c>
      <c r="E39" s="19">
        <v>3949.13</v>
      </c>
      <c r="F39" s="19">
        <v>5241.99</v>
      </c>
      <c r="G39" s="20">
        <v>6041.22</v>
      </c>
      <c r="H39" s="26"/>
      <c r="I39" s="11"/>
    </row>
    <row r="40" spans="1:16" ht="31.9" customHeight="1" x14ac:dyDescent="0.25">
      <c r="A40" s="23"/>
      <c r="B40" s="24" t="s">
        <v>42</v>
      </c>
      <c r="C40" s="25">
        <v>3487.79</v>
      </c>
      <c r="D40" s="19">
        <v>4882.91</v>
      </c>
      <c r="E40" s="19">
        <v>5859.49</v>
      </c>
      <c r="F40" s="19">
        <v>7777.77</v>
      </c>
      <c r="G40" s="20">
        <v>8963.6200000000008</v>
      </c>
      <c r="H40" s="26"/>
      <c r="I40" s="11"/>
    </row>
    <row r="41" spans="1:16" ht="31.9" customHeight="1" x14ac:dyDescent="0.25">
      <c r="A41" s="23"/>
      <c r="B41" s="27" t="s">
        <v>43</v>
      </c>
      <c r="C41" s="25">
        <v>2965.24</v>
      </c>
      <c r="D41" s="19">
        <v>4151.34</v>
      </c>
      <c r="E41" s="19">
        <v>4981.6000000000004</v>
      </c>
      <c r="F41" s="19">
        <v>6612.49</v>
      </c>
      <c r="G41" s="20">
        <v>7620.67</v>
      </c>
      <c r="H41" s="26"/>
      <c r="I41" s="11"/>
    </row>
    <row r="42" spans="1:16" ht="27.6" customHeight="1" x14ac:dyDescent="0.25">
      <c r="A42" s="23"/>
      <c r="B42" s="27" t="s">
        <v>44</v>
      </c>
      <c r="C42" s="25">
        <v>2808.16</v>
      </c>
      <c r="D42" s="19">
        <v>3931.42</v>
      </c>
      <c r="E42" s="19">
        <v>4717.71</v>
      </c>
      <c r="F42" s="19">
        <v>6262.2</v>
      </c>
      <c r="G42" s="20">
        <v>7216.97</v>
      </c>
      <c r="H42" s="26"/>
      <c r="I42" s="11"/>
    </row>
    <row r="43" spans="1:16" ht="27.6" customHeight="1" x14ac:dyDescent="0.25">
      <c r="A43" s="23"/>
      <c r="B43" s="27" t="s">
        <v>45</v>
      </c>
      <c r="C43" s="25">
        <v>3551.66</v>
      </c>
      <c r="D43" s="19">
        <v>4972.32</v>
      </c>
      <c r="E43" s="19">
        <v>5966.79</v>
      </c>
      <c r="F43" s="19">
        <v>7920.2</v>
      </c>
      <c r="G43" s="20">
        <v>9127.77</v>
      </c>
      <c r="H43" s="26"/>
      <c r="I43" s="11"/>
    </row>
    <row r="44" spans="1:16" ht="28.9" customHeight="1" x14ac:dyDescent="0.25">
      <c r="A44" s="23"/>
      <c r="B44" s="24" t="s">
        <v>46</v>
      </c>
      <c r="C44" s="25">
        <v>4830.4399999999996</v>
      </c>
      <c r="D44" s="19">
        <v>6762.62</v>
      </c>
      <c r="E44" s="19">
        <v>8115.14</v>
      </c>
      <c r="F44" s="19">
        <v>10771.88</v>
      </c>
      <c r="G44" s="20">
        <v>12414.23</v>
      </c>
      <c r="H44" s="26"/>
      <c r="I44" s="11"/>
    </row>
    <row r="45" spans="1:16" ht="30" x14ac:dyDescent="0.25">
      <c r="A45" s="23"/>
      <c r="B45" s="27" t="s">
        <v>47</v>
      </c>
      <c r="C45" s="25">
        <v>3438.55</v>
      </c>
      <c r="D45" s="19">
        <v>4813.97</v>
      </c>
      <c r="E45" s="19">
        <v>5776.76</v>
      </c>
      <c r="F45" s="19">
        <v>7667.97</v>
      </c>
      <c r="G45" s="20">
        <v>8837.07</v>
      </c>
      <c r="H45" s="26"/>
      <c r="I45" s="11"/>
    </row>
    <row r="46" spans="1:16" ht="33.6" customHeight="1" x14ac:dyDescent="0.25">
      <c r="A46" s="23"/>
      <c r="B46" s="24" t="s">
        <v>48</v>
      </c>
      <c r="C46" s="25">
        <v>4182.04</v>
      </c>
      <c r="D46" s="19">
        <v>5854.86</v>
      </c>
      <c r="E46" s="19">
        <v>7025.83</v>
      </c>
      <c r="F46" s="19">
        <v>9325.9500000000007</v>
      </c>
      <c r="G46" s="20">
        <v>10747.84</v>
      </c>
      <c r="H46" s="26"/>
      <c r="I46" s="11"/>
    </row>
    <row r="47" spans="1:16" ht="31.15" customHeight="1" x14ac:dyDescent="0.25">
      <c r="A47" s="23"/>
      <c r="B47" s="24" t="s">
        <v>49</v>
      </c>
      <c r="C47" s="25">
        <v>4744.18</v>
      </c>
      <c r="D47" s="19">
        <v>6641.85</v>
      </c>
      <c r="E47" s="19">
        <v>7970.22</v>
      </c>
      <c r="F47" s="19">
        <v>10579.52</v>
      </c>
      <c r="G47" s="20">
        <v>12192.54</v>
      </c>
      <c r="H47" s="28"/>
      <c r="I47" s="11"/>
    </row>
    <row r="48" spans="1:16" ht="34.9" customHeight="1" x14ac:dyDescent="0.25">
      <c r="A48" s="21" t="s">
        <v>50</v>
      </c>
      <c r="B48" s="96" t="s">
        <v>51</v>
      </c>
      <c r="C48" s="97"/>
      <c r="D48" s="97"/>
      <c r="E48" s="97"/>
      <c r="F48" s="97"/>
      <c r="G48" s="98"/>
      <c r="H48" s="10"/>
      <c r="I48" s="11"/>
      <c r="J48" s="10"/>
      <c r="K48" s="10"/>
      <c r="L48" s="10"/>
      <c r="M48" s="10"/>
      <c r="N48" s="10"/>
      <c r="O48" s="10"/>
      <c r="P48" s="10"/>
    </row>
    <row r="49" spans="1:16" ht="19.5" customHeight="1" x14ac:dyDescent="0.25">
      <c r="A49" s="23"/>
      <c r="B49" s="24" t="s">
        <v>19</v>
      </c>
      <c r="C49" s="25">
        <v>1561.34</v>
      </c>
      <c r="D49" s="19">
        <v>2185.88</v>
      </c>
      <c r="E49" s="19">
        <v>2623.05</v>
      </c>
      <c r="F49" s="19">
        <v>3481.79</v>
      </c>
      <c r="G49" s="20">
        <v>4012.64</v>
      </c>
      <c r="H49" s="26"/>
      <c r="I49" s="11"/>
      <c r="J49" s="11"/>
      <c r="K49" s="10"/>
      <c r="L49" s="10"/>
      <c r="M49" s="10"/>
      <c r="N49" s="10"/>
      <c r="O49" s="10"/>
      <c r="P49" s="10"/>
    </row>
    <row r="50" spans="1:16" ht="19.5" customHeight="1" x14ac:dyDescent="0.25">
      <c r="A50" s="23"/>
      <c r="B50" s="24" t="s">
        <v>20</v>
      </c>
      <c r="C50" s="25">
        <v>1738.3</v>
      </c>
      <c r="D50" s="19">
        <v>2433.62</v>
      </c>
      <c r="E50" s="19">
        <v>2920.34</v>
      </c>
      <c r="F50" s="19">
        <v>3876.41</v>
      </c>
      <c r="G50" s="20">
        <v>4467.43</v>
      </c>
      <c r="H50" s="26"/>
      <c r="I50" s="11"/>
      <c r="J50" s="11"/>
      <c r="K50" s="10"/>
      <c r="L50" s="10"/>
      <c r="M50" s="10"/>
      <c r="N50" s="10"/>
      <c r="O50" s="10"/>
      <c r="P50" s="10"/>
    </row>
    <row r="51" spans="1:16" ht="19.5" customHeight="1" x14ac:dyDescent="0.25">
      <c r="A51" s="23"/>
      <c r="B51" s="24" t="s">
        <v>21</v>
      </c>
      <c r="C51" s="25">
        <v>1940.58</v>
      </c>
      <c r="D51" s="19">
        <v>2716.81</v>
      </c>
      <c r="E51" s="19">
        <v>3260.17</v>
      </c>
      <c r="F51" s="19">
        <v>4327.49</v>
      </c>
      <c r="G51" s="20">
        <v>4987.29</v>
      </c>
      <c r="H51" s="26"/>
      <c r="I51" s="11"/>
      <c r="J51" s="11"/>
      <c r="K51" s="10"/>
      <c r="L51" s="10"/>
      <c r="M51" s="10"/>
      <c r="N51" s="10"/>
      <c r="O51" s="10"/>
      <c r="P51" s="10"/>
    </row>
    <row r="52" spans="1:16" ht="19.5" customHeight="1" x14ac:dyDescent="0.25">
      <c r="A52" s="23"/>
      <c r="B52" s="24" t="s">
        <v>22</v>
      </c>
      <c r="C52" s="25">
        <v>2117.54</v>
      </c>
      <c r="D52" s="19">
        <v>2964.56</v>
      </c>
      <c r="E52" s="19">
        <v>3557.47</v>
      </c>
      <c r="F52" s="19">
        <v>4722.1099999999997</v>
      </c>
      <c r="G52" s="20">
        <v>5442.08</v>
      </c>
      <c r="H52" s="26"/>
      <c r="I52" s="11"/>
      <c r="J52" s="11"/>
      <c r="K52" s="10"/>
      <c r="L52" s="10"/>
      <c r="M52" s="10"/>
      <c r="N52" s="10"/>
      <c r="O52" s="10"/>
      <c r="P52" s="10"/>
    </row>
    <row r="53" spans="1:16" ht="36.6" customHeight="1" x14ac:dyDescent="0.25">
      <c r="A53" s="23"/>
      <c r="B53" s="27" t="s">
        <v>23</v>
      </c>
      <c r="C53" s="25">
        <v>1510.57</v>
      </c>
      <c r="D53" s="19">
        <v>2114.8000000000002</v>
      </c>
      <c r="E53" s="19">
        <v>2537.7600000000002</v>
      </c>
      <c r="F53" s="19">
        <v>3368.57</v>
      </c>
      <c r="G53" s="20">
        <v>3882.16</v>
      </c>
      <c r="H53" s="26"/>
      <c r="I53" s="11"/>
      <c r="J53" s="11"/>
      <c r="K53" s="10"/>
      <c r="L53" s="10"/>
      <c r="M53" s="10"/>
      <c r="N53" s="10"/>
      <c r="O53" s="10"/>
      <c r="P53" s="10"/>
    </row>
    <row r="54" spans="1:16" ht="31.15" customHeight="1" x14ac:dyDescent="0.25">
      <c r="A54" s="23"/>
      <c r="B54" s="27" t="s">
        <v>24</v>
      </c>
      <c r="C54" s="25">
        <v>2291.2600000000002</v>
      </c>
      <c r="D54" s="19">
        <v>3207.76</v>
      </c>
      <c r="E54" s="19">
        <v>3849.32</v>
      </c>
      <c r="F54" s="19">
        <v>5109.51</v>
      </c>
      <c r="G54" s="20">
        <v>5888.54</v>
      </c>
      <c r="H54" s="26"/>
      <c r="I54" s="11"/>
      <c r="J54" s="11"/>
      <c r="K54" s="10"/>
      <c r="L54" s="10"/>
      <c r="M54" s="10"/>
      <c r="N54" s="10"/>
      <c r="O54" s="10"/>
      <c r="P54" s="10"/>
    </row>
    <row r="55" spans="1:16" ht="31.15" customHeight="1" x14ac:dyDescent="0.25">
      <c r="A55" s="23"/>
      <c r="B55" s="27" t="s">
        <v>25</v>
      </c>
      <c r="C55" s="25">
        <v>1687.53</v>
      </c>
      <c r="D55" s="19">
        <v>2362.54</v>
      </c>
      <c r="E55" s="19">
        <v>2835.05</v>
      </c>
      <c r="F55" s="19">
        <v>3763.19</v>
      </c>
      <c r="G55" s="20">
        <v>4336.95</v>
      </c>
      <c r="H55" s="26"/>
      <c r="I55" s="11"/>
      <c r="J55" s="11"/>
      <c r="K55" s="10"/>
      <c r="L55" s="10"/>
      <c r="M55" s="10"/>
      <c r="N55" s="10"/>
      <c r="O55" s="10"/>
      <c r="P55" s="10"/>
    </row>
    <row r="56" spans="1:16" ht="28.15" customHeight="1" x14ac:dyDescent="0.25">
      <c r="A56" s="23"/>
      <c r="B56" s="27" t="s">
        <v>26</v>
      </c>
      <c r="C56" s="25">
        <v>2365.36</v>
      </c>
      <c r="D56" s="19">
        <v>3311.5</v>
      </c>
      <c r="E56" s="19">
        <v>3973.8</v>
      </c>
      <c r="F56" s="19">
        <v>5274.75</v>
      </c>
      <c r="G56" s="20">
        <v>6078.98</v>
      </c>
      <c r="H56" s="26"/>
      <c r="I56" s="11"/>
      <c r="J56" s="11"/>
      <c r="K56" s="10"/>
      <c r="L56" s="10"/>
      <c r="M56" s="10"/>
      <c r="N56" s="10"/>
      <c r="O56" s="10"/>
      <c r="P56" s="10"/>
    </row>
    <row r="57" spans="1:16" ht="28.15" customHeight="1" x14ac:dyDescent="0.25">
      <c r="A57" s="23"/>
      <c r="B57" s="24" t="s">
        <v>27</v>
      </c>
      <c r="C57" s="25">
        <v>2015.16</v>
      </c>
      <c r="D57" s="19">
        <v>2821.22</v>
      </c>
      <c r="E57" s="19">
        <v>3385.47</v>
      </c>
      <c r="F57" s="19">
        <v>4493.8100000000004</v>
      </c>
      <c r="G57" s="20">
        <v>5178.96</v>
      </c>
      <c r="H57" s="26"/>
      <c r="I57" s="11"/>
      <c r="J57" s="11"/>
      <c r="K57" s="10"/>
      <c r="L57" s="10"/>
      <c r="M57" s="10"/>
      <c r="N57" s="10"/>
      <c r="O57" s="10"/>
      <c r="P57" s="10"/>
    </row>
    <row r="58" spans="1:16" ht="21.6" customHeight="1" x14ac:dyDescent="0.25">
      <c r="A58" s="23"/>
      <c r="B58" s="24" t="s">
        <v>28</v>
      </c>
      <c r="C58" s="25">
        <v>2167.89</v>
      </c>
      <c r="D58" s="19">
        <v>3035.05</v>
      </c>
      <c r="E58" s="19">
        <v>3642.06</v>
      </c>
      <c r="F58" s="19">
        <v>4834.3900000000003</v>
      </c>
      <c r="G58" s="20">
        <v>5571.48</v>
      </c>
      <c r="H58" s="26"/>
      <c r="I58" s="11"/>
      <c r="J58" s="11"/>
      <c r="K58" s="10"/>
      <c r="L58" s="10"/>
      <c r="M58" s="10"/>
      <c r="N58" s="10"/>
      <c r="O58" s="10"/>
      <c r="P58" s="10"/>
    </row>
    <row r="59" spans="1:16" ht="21.6" customHeight="1" x14ac:dyDescent="0.25">
      <c r="A59" s="23"/>
      <c r="B59" s="24" t="s">
        <v>29</v>
      </c>
      <c r="C59" s="25">
        <v>2948.57</v>
      </c>
      <c r="D59" s="19">
        <v>4128</v>
      </c>
      <c r="E59" s="19">
        <v>4953.6000000000004</v>
      </c>
      <c r="F59" s="19">
        <v>6575.31</v>
      </c>
      <c r="G59" s="20">
        <v>7577.82</v>
      </c>
      <c r="H59" s="26"/>
      <c r="I59" s="11"/>
      <c r="J59" s="11"/>
      <c r="K59" s="10"/>
      <c r="L59" s="10"/>
      <c r="M59" s="10"/>
      <c r="N59" s="10"/>
      <c r="O59" s="10"/>
      <c r="P59" s="10"/>
    </row>
    <row r="60" spans="1:16" ht="30" customHeight="1" x14ac:dyDescent="0.25">
      <c r="A60" s="23"/>
      <c r="B60" s="27" t="s">
        <v>30</v>
      </c>
      <c r="C60" s="25">
        <v>2344.85</v>
      </c>
      <c r="D60" s="19">
        <v>3282.79</v>
      </c>
      <c r="E60" s="19">
        <v>3939.35</v>
      </c>
      <c r="F60" s="19">
        <v>5229.0200000000004</v>
      </c>
      <c r="G60" s="20">
        <v>6026.26</v>
      </c>
      <c r="H60" s="26"/>
      <c r="I60" s="11"/>
      <c r="J60" s="11"/>
      <c r="K60" s="10"/>
      <c r="L60" s="10"/>
      <c r="M60" s="10"/>
      <c r="N60" s="10"/>
      <c r="O60" s="10"/>
      <c r="P60" s="10"/>
    </row>
    <row r="61" spans="1:16" ht="27.6" customHeight="1" x14ac:dyDescent="0.25">
      <c r="A61" s="23"/>
      <c r="B61" s="27" t="s">
        <v>31</v>
      </c>
      <c r="C61" s="25">
        <v>3125.51</v>
      </c>
      <c r="D61" s="19">
        <v>4375.71</v>
      </c>
      <c r="E61" s="19">
        <v>5250.86</v>
      </c>
      <c r="F61" s="19">
        <v>6969.89</v>
      </c>
      <c r="G61" s="20">
        <v>8032.56</v>
      </c>
      <c r="H61" s="26"/>
      <c r="I61" s="11"/>
      <c r="J61" s="11"/>
      <c r="K61" s="10"/>
      <c r="L61" s="10"/>
      <c r="M61" s="10"/>
      <c r="N61" s="10"/>
      <c r="O61" s="10"/>
      <c r="P61" s="10"/>
    </row>
    <row r="62" spans="1:16" ht="31.15" customHeight="1" x14ac:dyDescent="0.25">
      <c r="A62" s="23"/>
      <c r="B62" s="24" t="s">
        <v>32</v>
      </c>
      <c r="C62" s="25">
        <v>4152.17</v>
      </c>
      <c r="D62" s="19">
        <v>5813.04</v>
      </c>
      <c r="E62" s="19">
        <v>6975.65</v>
      </c>
      <c r="F62" s="19">
        <v>9259.34</v>
      </c>
      <c r="G62" s="20">
        <v>10671.08</v>
      </c>
      <c r="H62" s="26"/>
      <c r="I62" s="11"/>
      <c r="J62" s="11"/>
      <c r="K62" s="10"/>
      <c r="L62" s="10"/>
      <c r="M62" s="10"/>
      <c r="N62" s="10"/>
      <c r="O62" s="10"/>
      <c r="P62" s="10"/>
    </row>
    <row r="63" spans="1:16" ht="31.15" customHeight="1" x14ac:dyDescent="0.25">
      <c r="A63" s="23"/>
      <c r="B63" s="27" t="s">
        <v>33</v>
      </c>
      <c r="C63" s="25">
        <v>2866.35</v>
      </c>
      <c r="D63" s="19">
        <v>4012.89</v>
      </c>
      <c r="E63" s="19">
        <v>4815.47</v>
      </c>
      <c r="F63" s="19">
        <v>6391.96</v>
      </c>
      <c r="G63" s="20">
        <v>7366.52</v>
      </c>
      <c r="H63" s="26"/>
      <c r="I63" s="11"/>
      <c r="J63" s="11"/>
      <c r="K63" s="10"/>
      <c r="L63" s="10"/>
      <c r="M63" s="10"/>
      <c r="N63" s="10"/>
      <c r="O63" s="10"/>
      <c r="P63" s="10"/>
    </row>
    <row r="64" spans="1:16" ht="32.450000000000003" customHeight="1" x14ac:dyDescent="0.25">
      <c r="A64" s="23"/>
      <c r="B64" s="24" t="s">
        <v>34</v>
      </c>
      <c r="C64" s="25">
        <v>3616.64</v>
      </c>
      <c r="D64" s="19">
        <v>5063.3</v>
      </c>
      <c r="E64" s="19">
        <v>6075.96</v>
      </c>
      <c r="F64" s="19">
        <v>8065.11</v>
      </c>
      <c r="G64" s="20">
        <v>9294.76</v>
      </c>
      <c r="H64" s="26"/>
      <c r="I64" s="11"/>
      <c r="J64" s="11"/>
      <c r="K64" s="10"/>
      <c r="L64" s="10"/>
      <c r="M64" s="10"/>
      <c r="N64" s="10"/>
      <c r="O64" s="10"/>
      <c r="P64" s="10"/>
    </row>
    <row r="65" spans="1:16" ht="29.45" customHeight="1" x14ac:dyDescent="0.25">
      <c r="A65" s="23"/>
      <c r="B65" s="24" t="s">
        <v>35</v>
      </c>
      <c r="C65" s="25">
        <v>2932.27</v>
      </c>
      <c r="D65" s="19">
        <v>4105.18</v>
      </c>
      <c r="E65" s="19">
        <v>4926.21</v>
      </c>
      <c r="F65" s="19">
        <v>6538.96</v>
      </c>
      <c r="G65" s="20">
        <v>7535.93</v>
      </c>
      <c r="H65" s="26"/>
      <c r="I65" s="11"/>
      <c r="J65" s="11"/>
      <c r="K65" s="10"/>
      <c r="L65" s="10"/>
      <c r="M65" s="10"/>
      <c r="N65" s="10"/>
      <c r="O65" s="10"/>
      <c r="P65" s="10"/>
    </row>
    <row r="66" spans="1:16" ht="33.6" customHeight="1" x14ac:dyDescent="0.25">
      <c r="A66" s="23"/>
      <c r="B66" s="24" t="s">
        <v>36</v>
      </c>
      <c r="C66" s="25">
        <v>3109.22</v>
      </c>
      <c r="D66" s="19">
        <v>4352.91</v>
      </c>
      <c r="E66" s="19">
        <v>5223.49</v>
      </c>
      <c r="F66" s="19">
        <v>6933.56</v>
      </c>
      <c r="G66" s="20">
        <v>7990.7</v>
      </c>
      <c r="H66" s="26"/>
      <c r="I66" s="11"/>
      <c r="J66" s="11"/>
    </row>
    <row r="67" spans="1:16" ht="23.45" customHeight="1" x14ac:dyDescent="0.25">
      <c r="A67" s="23"/>
      <c r="B67" s="24" t="s">
        <v>37</v>
      </c>
      <c r="C67" s="25">
        <v>3311.48</v>
      </c>
      <c r="D67" s="19">
        <v>4636.07</v>
      </c>
      <c r="E67" s="19">
        <v>5563.29</v>
      </c>
      <c r="F67" s="19">
        <v>7384.6</v>
      </c>
      <c r="G67" s="20">
        <v>8510.5</v>
      </c>
      <c r="H67" s="26"/>
      <c r="I67" s="11"/>
      <c r="J67" s="11"/>
    </row>
    <row r="68" spans="1:16" ht="34.15" customHeight="1" x14ac:dyDescent="0.25">
      <c r="A68" s="23"/>
      <c r="B68" s="27" t="s">
        <v>38</v>
      </c>
      <c r="C68" s="25">
        <v>2291.2600000000002</v>
      </c>
      <c r="D68" s="19">
        <v>3207.76</v>
      </c>
      <c r="E68" s="19">
        <v>3849.32</v>
      </c>
      <c r="F68" s="19">
        <v>5109.51</v>
      </c>
      <c r="G68" s="20">
        <v>5888.54</v>
      </c>
      <c r="H68" s="26"/>
      <c r="I68" s="11"/>
      <c r="J68" s="11"/>
    </row>
    <row r="69" spans="1:16" ht="24" customHeight="1" x14ac:dyDescent="0.25">
      <c r="A69" s="23"/>
      <c r="B69" s="24" t="s">
        <v>39</v>
      </c>
      <c r="C69" s="25">
        <v>3430.3</v>
      </c>
      <c r="D69" s="19">
        <v>4802.42</v>
      </c>
      <c r="E69" s="19">
        <v>5762.9</v>
      </c>
      <c r="F69" s="19">
        <v>7649.57</v>
      </c>
      <c r="G69" s="20">
        <v>8815.8700000000008</v>
      </c>
      <c r="H69" s="26"/>
      <c r="I69" s="11"/>
      <c r="J69" s="11"/>
    </row>
    <row r="70" spans="1:16" ht="24" customHeight="1" x14ac:dyDescent="0.25">
      <c r="A70" s="23"/>
      <c r="B70" s="27" t="s">
        <v>40</v>
      </c>
      <c r="C70" s="25">
        <v>3071.92</v>
      </c>
      <c r="D70" s="19">
        <v>4300.6899999999996</v>
      </c>
      <c r="E70" s="19">
        <v>5160.83</v>
      </c>
      <c r="F70" s="19">
        <v>6850.38</v>
      </c>
      <c r="G70" s="20">
        <v>7894.83</v>
      </c>
      <c r="H70" s="26"/>
      <c r="I70" s="11"/>
      <c r="J70" s="11"/>
    </row>
    <row r="71" spans="1:16" ht="28.15" customHeight="1" x14ac:dyDescent="0.25">
      <c r="A71" s="23"/>
      <c r="B71" s="27" t="s">
        <v>41</v>
      </c>
      <c r="C71" s="25">
        <v>2468.1999999999998</v>
      </c>
      <c r="D71" s="19">
        <v>3455.48</v>
      </c>
      <c r="E71" s="19">
        <v>4146.58</v>
      </c>
      <c r="F71" s="19">
        <v>5504.09</v>
      </c>
      <c r="G71" s="20">
        <v>6343.27</v>
      </c>
      <c r="H71" s="26"/>
      <c r="I71" s="11"/>
      <c r="J71" s="11"/>
    </row>
    <row r="72" spans="1:16" ht="31.9" customHeight="1" x14ac:dyDescent="0.25">
      <c r="A72" s="23"/>
      <c r="B72" s="24" t="s">
        <v>42</v>
      </c>
      <c r="C72" s="25">
        <v>3662.18</v>
      </c>
      <c r="D72" s="19">
        <v>5127.05</v>
      </c>
      <c r="E72" s="19">
        <v>6152.46</v>
      </c>
      <c r="F72" s="19">
        <v>8166.66</v>
      </c>
      <c r="G72" s="20">
        <v>9411.7999999999993</v>
      </c>
      <c r="H72" s="26"/>
      <c r="I72" s="11"/>
      <c r="J72" s="11"/>
    </row>
    <row r="73" spans="1:16" ht="31.9" customHeight="1" x14ac:dyDescent="0.25">
      <c r="A73" s="23"/>
      <c r="B73" s="27" t="s">
        <v>43</v>
      </c>
      <c r="C73" s="25">
        <v>3113.5</v>
      </c>
      <c r="D73" s="19">
        <v>4358.8999999999996</v>
      </c>
      <c r="E73" s="19">
        <v>5230.68</v>
      </c>
      <c r="F73" s="19">
        <v>6943.11</v>
      </c>
      <c r="G73" s="20">
        <v>8001.7</v>
      </c>
      <c r="H73" s="26"/>
      <c r="I73" s="11"/>
      <c r="J73" s="11"/>
    </row>
    <row r="74" spans="1:16" ht="27.6" customHeight="1" x14ac:dyDescent="0.25">
      <c r="A74" s="23"/>
      <c r="B74" s="27" t="s">
        <v>44</v>
      </c>
      <c r="C74" s="25">
        <v>2948.57</v>
      </c>
      <c r="D74" s="19">
        <v>4128</v>
      </c>
      <c r="E74" s="19">
        <v>4953.6000000000004</v>
      </c>
      <c r="F74" s="19">
        <v>6575.31</v>
      </c>
      <c r="G74" s="20">
        <v>7577.82</v>
      </c>
      <c r="H74" s="26"/>
      <c r="I74" s="11"/>
      <c r="J74" s="11"/>
    </row>
    <row r="75" spans="1:16" ht="27.6" customHeight="1" x14ac:dyDescent="0.25">
      <c r="A75" s="23"/>
      <c r="B75" s="27" t="s">
        <v>45</v>
      </c>
      <c r="C75" s="25">
        <v>3729.24</v>
      </c>
      <c r="D75" s="19">
        <v>5220.9399999999996</v>
      </c>
      <c r="E75" s="19">
        <v>6265.12</v>
      </c>
      <c r="F75" s="19">
        <v>8316.2099999999991</v>
      </c>
      <c r="G75" s="20">
        <v>9584.15</v>
      </c>
      <c r="H75" s="26"/>
      <c r="I75" s="11"/>
      <c r="J75" s="11"/>
    </row>
    <row r="76" spans="1:16" ht="28.9" customHeight="1" x14ac:dyDescent="0.25">
      <c r="A76" s="23"/>
      <c r="B76" s="24" t="s">
        <v>46</v>
      </c>
      <c r="C76" s="25">
        <v>5071.96</v>
      </c>
      <c r="D76" s="19">
        <v>7100.74</v>
      </c>
      <c r="E76" s="19">
        <v>8520.89</v>
      </c>
      <c r="F76" s="19">
        <v>11310.47</v>
      </c>
      <c r="G76" s="20">
        <v>13034.94</v>
      </c>
      <c r="H76" s="26"/>
      <c r="I76" s="11"/>
      <c r="J76" s="11"/>
    </row>
    <row r="77" spans="1:16" ht="30" x14ac:dyDescent="0.25">
      <c r="A77" s="23"/>
      <c r="B77" s="27" t="s">
        <v>47</v>
      </c>
      <c r="C77" s="25">
        <v>3610.48</v>
      </c>
      <c r="D77" s="19">
        <v>5054.67</v>
      </c>
      <c r="E77" s="19">
        <v>6065.61</v>
      </c>
      <c r="F77" s="19">
        <v>8051.37</v>
      </c>
      <c r="G77" s="20">
        <v>9278.93</v>
      </c>
      <c r="H77" s="26"/>
      <c r="I77" s="11"/>
      <c r="J77" s="11"/>
    </row>
    <row r="78" spans="1:16" ht="33.6" customHeight="1" x14ac:dyDescent="0.25">
      <c r="A78" s="23"/>
      <c r="B78" s="24" t="s">
        <v>48</v>
      </c>
      <c r="C78" s="25">
        <v>4391.1400000000003</v>
      </c>
      <c r="D78" s="19">
        <v>6147.6</v>
      </c>
      <c r="E78" s="19">
        <v>7377.12</v>
      </c>
      <c r="F78" s="19">
        <v>9792.24</v>
      </c>
      <c r="G78" s="20">
        <v>11285.23</v>
      </c>
      <c r="H78" s="26"/>
      <c r="I78" s="11"/>
      <c r="J78" s="11"/>
    </row>
    <row r="79" spans="1:16" ht="31.15" customHeight="1" x14ac:dyDescent="0.25">
      <c r="A79" s="23"/>
      <c r="B79" s="24" t="s">
        <v>49</v>
      </c>
      <c r="C79" s="25">
        <v>4981.3900000000003</v>
      </c>
      <c r="D79" s="19">
        <v>6973.95</v>
      </c>
      <c r="E79" s="19">
        <v>8368.74</v>
      </c>
      <c r="F79" s="19">
        <v>11108.5</v>
      </c>
      <c r="G79" s="20">
        <v>12802.17</v>
      </c>
      <c r="H79" s="28"/>
      <c r="I79" s="11"/>
      <c r="J79" s="11"/>
    </row>
    <row r="80" spans="1:16" ht="29.25" customHeight="1" x14ac:dyDescent="0.25">
      <c r="A80" s="21" t="s">
        <v>52</v>
      </c>
      <c r="B80" s="99" t="s">
        <v>53</v>
      </c>
      <c r="C80" s="100"/>
      <c r="D80" s="100"/>
      <c r="E80" s="100"/>
      <c r="F80" s="100"/>
      <c r="G80" s="101"/>
      <c r="H80" s="29"/>
      <c r="I80" s="11"/>
      <c r="J80" s="10"/>
      <c r="K80" s="10"/>
      <c r="L80" s="10"/>
      <c r="M80" s="10"/>
      <c r="N80" s="10"/>
      <c r="O80" s="10"/>
      <c r="P80" s="10"/>
    </row>
    <row r="81" spans="1:16" ht="21" customHeight="1" x14ac:dyDescent="0.25">
      <c r="A81" s="23"/>
      <c r="B81" s="24" t="s">
        <v>19</v>
      </c>
      <c r="C81" s="25">
        <v>1873.61</v>
      </c>
      <c r="D81" s="19">
        <v>2498.15</v>
      </c>
      <c r="E81" s="19">
        <v>2997.78</v>
      </c>
      <c r="F81" s="19">
        <v>3979.19</v>
      </c>
      <c r="G81" s="20">
        <v>4585.88</v>
      </c>
      <c r="H81" s="10"/>
      <c r="I81" s="11"/>
      <c r="J81" s="10"/>
      <c r="K81" s="10"/>
      <c r="L81" s="10"/>
      <c r="M81" s="10"/>
      <c r="N81" s="10"/>
      <c r="O81" s="10"/>
      <c r="P81" s="10"/>
    </row>
    <row r="82" spans="1:16" ht="21" customHeight="1" x14ac:dyDescent="0.25">
      <c r="A82" s="23"/>
      <c r="B82" s="24" t="s">
        <v>20</v>
      </c>
      <c r="C82" s="25">
        <v>2085.9499999999998</v>
      </c>
      <c r="D82" s="19">
        <v>2781.27</v>
      </c>
      <c r="E82" s="19">
        <v>3337.52</v>
      </c>
      <c r="F82" s="19">
        <v>4430.16</v>
      </c>
      <c r="G82" s="20">
        <v>5105.6099999999997</v>
      </c>
      <c r="H82" s="10"/>
      <c r="I82" s="11"/>
      <c r="J82" s="10"/>
      <c r="K82" s="10"/>
      <c r="L82" s="10"/>
      <c r="M82" s="10"/>
      <c r="N82" s="10"/>
      <c r="O82" s="10"/>
      <c r="P82" s="10"/>
    </row>
    <row r="83" spans="1:16" ht="21" customHeight="1" x14ac:dyDescent="0.25">
      <c r="A83" s="23"/>
      <c r="B83" s="24" t="s">
        <v>21</v>
      </c>
      <c r="C83" s="25">
        <v>2328.69</v>
      </c>
      <c r="D83" s="19">
        <v>3104.92</v>
      </c>
      <c r="E83" s="19">
        <v>3725.9</v>
      </c>
      <c r="F83" s="19">
        <v>4945.6899999999996</v>
      </c>
      <c r="G83" s="20">
        <v>5699.75</v>
      </c>
      <c r="H83" s="10"/>
      <c r="I83" s="11"/>
      <c r="J83" s="10"/>
      <c r="K83" s="10"/>
      <c r="L83" s="10"/>
      <c r="M83" s="10"/>
      <c r="N83" s="10"/>
      <c r="O83" s="10"/>
      <c r="P83" s="10"/>
    </row>
    <row r="84" spans="1:16" ht="21" customHeight="1" x14ac:dyDescent="0.25">
      <c r="A84" s="23"/>
      <c r="B84" s="24" t="s">
        <v>22</v>
      </c>
      <c r="C84" s="25">
        <v>2541.04</v>
      </c>
      <c r="D84" s="19">
        <v>3388.06</v>
      </c>
      <c r="E84" s="19">
        <v>4065.67</v>
      </c>
      <c r="F84" s="19">
        <v>5396.69</v>
      </c>
      <c r="G84" s="20">
        <v>6219.5</v>
      </c>
      <c r="H84" s="10"/>
      <c r="I84" s="11"/>
      <c r="J84" s="10"/>
      <c r="K84" s="10"/>
      <c r="L84" s="10"/>
      <c r="M84" s="10"/>
      <c r="N84" s="10"/>
      <c r="O84" s="10"/>
      <c r="P84" s="10"/>
    </row>
    <row r="85" spans="1:16" ht="30" x14ac:dyDescent="0.25">
      <c r="A85" s="23"/>
      <c r="B85" s="27" t="s">
        <v>23</v>
      </c>
      <c r="C85" s="25">
        <v>1812.69</v>
      </c>
      <c r="D85" s="19">
        <v>2416.92</v>
      </c>
      <c r="E85" s="19">
        <v>2900.3</v>
      </c>
      <c r="F85" s="19">
        <v>3849.81</v>
      </c>
      <c r="G85" s="20">
        <v>4436.7700000000004</v>
      </c>
      <c r="H85" s="10"/>
      <c r="I85" s="11"/>
      <c r="J85" s="10"/>
      <c r="K85" s="10"/>
      <c r="L85" s="10"/>
      <c r="M85" s="10"/>
      <c r="N85" s="10"/>
      <c r="O85" s="10"/>
      <c r="P85" s="10"/>
    </row>
    <row r="86" spans="1:16" ht="21" customHeight="1" x14ac:dyDescent="0.25">
      <c r="A86" s="23"/>
      <c r="B86" s="27" t="s">
        <v>24</v>
      </c>
      <c r="C86" s="25">
        <v>2749.51</v>
      </c>
      <c r="D86" s="19">
        <v>3666.01</v>
      </c>
      <c r="E86" s="19">
        <v>4399.21</v>
      </c>
      <c r="F86" s="19">
        <v>5839.43</v>
      </c>
      <c r="G86" s="20">
        <v>6729.75</v>
      </c>
      <c r="H86" s="10"/>
      <c r="I86" s="11"/>
      <c r="J86" s="10"/>
      <c r="K86" s="10"/>
      <c r="L86" s="10"/>
      <c r="M86" s="10"/>
      <c r="N86" s="10"/>
      <c r="O86" s="10"/>
      <c r="P86" s="10"/>
    </row>
    <row r="87" spans="1:16" ht="21" customHeight="1" x14ac:dyDescent="0.25">
      <c r="A87" s="23"/>
      <c r="B87" s="27" t="s">
        <v>25</v>
      </c>
      <c r="C87" s="25">
        <v>2025.03</v>
      </c>
      <c r="D87" s="19">
        <v>2700.04</v>
      </c>
      <c r="E87" s="19">
        <v>3240.05</v>
      </c>
      <c r="F87" s="19">
        <v>4300.78</v>
      </c>
      <c r="G87" s="20">
        <v>4956.5</v>
      </c>
      <c r="H87" s="10"/>
      <c r="I87" s="11"/>
      <c r="J87" s="10"/>
      <c r="K87" s="10"/>
      <c r="L87" s="10"/>
      <c r="M87" s="10"/>
      <c r="N87" s="10"/>
      <c r="O87" s="10"/>
      <c r="P87" s="10"/>
    </row>
    <row r="88" spans="1:16" ht="21" customHeight="1" x14ac:dyDescent="0.25">
      <c r="A88" s="23"/>
      <c r="B88" s="27" t="s">
        <v>26</v>
      </c>
      <c r="C88" s="25">
        <v>2838.42</v>
      </c>
      <c r="D88" s="19">
        <v>3784.56</v>
      </c>
      <c r="E88" s="19">
        <v>4541.4799999999996</v>
      </c>
      <c r="F88" s="19">
        <v>6028.27</v>
      </c>
      <c r="G88" s="20">
        <v>6947.38</v>
      </c>
      <c r="H88" s="10"/>
      <c r="I88" s="11"/>
      <c r="J88" s="10"/>
      <c r="K88" s="10"/>
      <c r="L88" s="10"/>
      <c r="M88" s="10"/>
      <c r="N88" s="10"/>
      <c r="O88" s="10"/>
      <c r="P88" s="10"/>
    </row>
    <row r="89" spans="1:16" ht="21" customHeight="1" x14ac:dyDescent="0.25">
      <c r="A89" s="23"/>
      <c r="B89" s="24" t="s">
        <v>27</v>
      </c>
      <c r="C89" s="25">
        <v>2418.19</v>
      </c>
      <c r="D89" s="19">
        <v>3224.26</v>
      </c>
      <c r="E89" s="19">
        <v>3869.11</v>
      </c>
      <c r="F89" s="19">
        <v>5135.78</v>
      </c>
      <c r="G89" s="20">
        <v>5918.81</v>
      </c>
      <c r="H89" s="10"/>
      <c r="I89" s="11"/>
      <c r="J89" s="10"/>
      <c r="K89" s="10"/>
      <c r="L89" s="10"/>
      <c r="M89" s="10"/>
      <c r="N89" s="10"/>
      <c r="O89" s="10"/>
      <c r="P89" s="10"/>
    </row>
    <row r="90" spans="1:16" ht="21" customHeight="1" x14ac:dyDescent="0.25">
      <c r="A90" s="23"/>
      <c r="B90" s="24" t="s">
        <v>28</v>
      </c>
      <c r="C90" s="25">
        <v>2601.4699999999998</v>
      </c>
      <c r="D90" s="19">
        <v>3468.63</v>
      </c>
      <c r="E90" s="19">
        <v>4162.3500000000004</v>
      </c>
      <c r="F90" s="19">
        <v>5525.03</v>
      </c>
      <c r="G90" s="20">
        <v>6367.41</v>
      </c>
      <c r="H90" s="10"/>
      <c r="I90" s="11"/>
      <c r="J90" s="10"/>
      <c r="K90" s="10"/>
      <c r="L90" s="10"/>
      <c r="M90" s="10"/>
      <c r="N90" s="10"/>
      <c r="O90" s="10"/>
      <c r="P90" s="10"/>
    </row>
    <row r="91" spans="1:16" ht="21" customHeight="1" x14ac:dyDescent="0.25">
      <c r="A91" s="23"/>
      <c r="B91" s="24" t="s">
        <v>29</v>
      </c>
      <c r="C91" s="25">
        <v>3538.28</v>
      </c>
      <c r="D91" s="19">
        <v>4717.71</v>
      </c>
      <c r="E91" s="19">
        <v>5661.25</v>
      </c>
      <c r="F91" s="19">
        <v>7514.63</v>
      </c>
      <c r="G91" s="20">
        <v>8660.36</v>
      </c>
      <c r="H91" s="10"/>
      <c r="I91" s="11"/>
      <c r="J91" s="10"/>
      <c r="K91" s="10"/>
      <c r="L91" s="10"/>
      <c r="M91" s="10"/>
      <c r="N91" s="10"/>
      <c r="O91" s="10"/>
      <c r="P91" s="10"/>
    </row>
    <row r="92" spans="1:16" ht="30" x14ac:dyDescent="0.25">
      <c r="A92" s="23"/>
      <c r="B92" s="27" t="s">
        <v>30</v>
      </c>
      <c r="C92" s="25">
        <v>2813.82</v>
      </c>
      <c r="D92" s="19">
        <v>3751.76</v>
      </c>
      <c r="E92" s="19">
        <v>4502.1099999999997</v>
      </c>
      <c r="F92" s="19">
        <v>5976.02</v>
      </c>
      <c r="G92" s="20">
        <v>6887.16</v>
      </c>
      <c r="H92" s="10"/>
      <c r="I92" s="11"/>
      <c r="J92" s="10"/>
      <c r="K92" s="10"/>
      <c r="L92" s="10"/>
      <c r="M92" s="10"/>
      <c r="N92" s="10"/>
      <c r="O92" s="10"/>
      <c r="P92" s="10"/>
    </row>
    <row r="93" spans="1:16" ht="21" customHeight="1" x14ac:dyDescent="0.25">
      <c r="A93" s="23"/>
      <c r="B93" s="27" t="s">
        <v>31</v>
      </c>
      <c r="C93" s="25">
        <v>3750.62</v>
      </c>
      <c r="D93" s="19">
        <v>5000.83</v>
      </c>
      <c r="E93" s="19">
        <v>6000.99</v>
      </c>
      <c r="F93" s="19">
        <v>7965.6</v>
      </c>
      <c r="G93" s="20">
        <v>9180.09</v>
      </c>
      <c r="H93" s="10"/>
      <c r="I93" s="11"/>
      <c r="J93" s="10"/>
      <c r="K93" s="10"/>
      <c r="L93" s="10"/>
      <c r="M93" s="10"/>
      <c r="N93" s="10"/>
      <c r="O93" s="10"/>
      <c r="P93" s="10"/>
    </row>
    <row r="94" spans="1:16" ht="21" customHeight="1" x14ac:dyDescent="0.25">
      <c r="A94" s="23"/>
      <c r="B94" s="24" t="s">
        <v>32</v>
      </c>
      <c r="C94" s="25">
        <v>4982.6099999999997</v>
      </c>
      <c r="D94" s="19">
        <v>6643.48</v>
      </c>
      <c r="E94" s="19">
        <v>7972.17</v>
      </c>
      <c r="F94" s="19">
        <v>10582.11</v>
      </c>
      <c r="G94" s="20">
        <v>12195.52</v>
      </c>
      <c r="H94" s="10"/>
      <c r="I94" s="11"/>
      <c r="J94" s="10"/>
      <c r="K94" s="10"/>
      <c r="L94" s="10"/>
      <c r="M94" s="10"/>
      <c r="N94" s="10"/>
      <c r="O94" s="10"/>
      <c r="P94" s="10"/>
    </row>
    <row r="95" spans="1:16" ht="21" customHeight="1" x14ac:dyDescent="0.25">
      <c r="A95" s="23"/>
      <c r="B95" s="27" t="s">
        <v>33</v>
      </c>
      <c r="C95" s="25">
        <v>3439.62</v>
      </c>
      <c r="D95" s="19">
        <v>4586.16</v>
      </c>
      <c r="E95" s="19">
        <v>5503.39</v>
      </c>
      <c r="F95" s="19">
        <v>7305.1</v>
      </c>
      <c r="G95" s="20">
        <v>8418.8799999999992</v>
      </c>
      <c r="H95" s="10"/>
      <c r="I95" s="11"/>
      <c r="J95" s="10"/>
      <c r="K95" s="10"/>
      <c r="L95" s="10"/>
      <c r="M95" s="10"/>
      <c r="N95" s="10"/>
      <c r="O95" s="10"/>
      <c r="P95" s="10"/>
    </row>
    <row r="96" spans="1:16" ht="21" customHeight="1" x14ac:dyDescent="0.25">
      <c r="A96" s="23"/>
      <c r="B96" s="24" t="s">
        <v>34</v>
      </c>
      <c r="C96" s="25">
        <v>4339.97</v>
      </c>
      <c r="D96" s="19">
        <v>5786.62</v>
      </c>
      <c r="E96" s="19">
        <v>6943.94</v>
      </c>
      <c r="F96" s="19">
        <v>9217.26</v>
      </c>
      <c r="G96" s="20">
        <v>10622.58</v>
      </c>
      <c r="H96" s="10"/>
      <c r="I96" s="11"/>
      <c r="J96" s="10"/>
      <c r="K96" s="10"/>
      <c r="L96" s="10"/>
      <c r="M96" s="10"/>
      <c r="N96" s="10"/>
      <c r="O96" s="10"/>
      <c r="P96" s="10"/>
    </row>
    <row r="97" spans="1:16" ht="21" customHeight="1" x14ac:dyDescent="0.25">
      <c r="A97" s="23"/>
      <c r="B97" s="24" t="s">
        <v>35</v>
      </c>
      <c r="C97" s="25">
        <v>3518.73</v>
      </c>
      <c r="D97" s="19">
        <v>4691.6400000000003</v>
      </c>
      <c r="E97" s="19">
        <v>5629.97</v>
      </c>
      <c r="F97" s="19">
        <v>7473.11</v>
      </c>
      <c r="G97" s="20">
        <v>8612.51</v>
      </c>
      <c r="H97" s="10"/>
      <c r="I97" s="11"/>
      <c r="J97" s="10"/>
      <c r="K97" s="10"/>
      <c r="L97" s="10"/>
      <c r="M97" s="10"/>
      <c r="N97" s="10"/>
      <c r="O97" s="10"/>
      <c r="P97" s="10"/>
    </row>
    <row r="98" spans="1:16" ht="21" customHeight="1" x14ac:dyDescent="0.25">
      <c r="A98" s="23"/>
      <c r="B98" s="24" t="s">
        <v>36</v>
      </c>
      <c r="C98" s="25">
        <v>3731.06</v>
      </c>
      <c r="D98" s="19">
        <v>4974.75</v>
      </c>
      <c r="E98" s="19">
        <v>5969.7</v>
      </c>
      <c r="F98" s="19">
        <v>7924.06</v>
      </c>
      <c r="G98" s="20">
        <v>9132.2099999999991</v>
      </c>
      <c r="H98" s="10"/>
      <c r="I98" s="11"/>
      <c r="J98" s="10"/>
      <c r="K98" s="10"/>
      <c r="L98" s="10"/>
      <c r="M98" s="10"/>
      <c r="N98" s="10"/>
      <c r="O98" s="10"/>
      <c r="P98" s="10"/>
    </row>
    <row r="99" spans="1:16" ht="21" customHeight="1" x14ac:dyDescent="0.25">
      <c r="A99" s="23"/>
      <c r="B99" s="24" t="s">
        <v>37</v>
      </c>
      <c r="C99" s="25">
        <v>3973.78</v>
      </c>
      <c r="D99" s="19">
        <v>5298.37</v>
      </c>
      <c r="E99" s="19">
        <v>6358.04</v>
      </c>
      <c r="F99" s="19">
        <v>8439.5499999999993</v>
      </c>
      <c r="G99" s="20">
        <v>9726.2900000000009</v>
      </c>
      <c r="H99" s="10"/>
      <c r="I99" s="11"/>
      <c r="J99" s="10"/>
      <c r="K99" s="10"/>
      <c r="L99" s="10"/>
      <c r="M99" s="10"/>
      <c r="N99" s="10"/>
      <c r="O99" s="10"/>
      <c r="P99" s="10"/>
    </row>
    <row r="100" spans="1:16" ht="30" x14ac:dyDescent="0.25">
      <c r="A100" s="23"/>
      <c r="B100" s="27" t="s">
        <v>38</v>
      </c>
      <c r="C100" s="25">
        <v>2749.51</v>
      </c>
      <c r="D100" s="19">
        <v>3666.01</v>
      </c>
      <c r="E100" s="19">
        <v>4399.21</v>
      </c>
      <c r="F100" s="19">
        <v>5839.43</v>
      </c>
      <c r="G100" s="20">
        <v>6729.75</v>
      </c>
      <c r="H100" s="10"/>
      <c r="I100" s="11"/>
      <c r="J100" s="10"/>
      <c r="K100" s="10"/>
      <c r="L100" s="10"/>
      <c r="M100" s="10"/>
      <c r="N100" s="10"/>
      <c r="O100" s="10"/>
      <c r="P100" s="10"/>
    </row>
    <row r="101" spans="1:16" ht="21" customHeight="1" x14ac:dyDescent="0.25">
      <c r="A101" s="23"/>
      <c r="B101" s="24" t="s">
        <v>39</v>
      </c>
      <c r="C101" s="25">
        <v>4116.3599999999997</v>
      </c>
      <c r="D101" s="19">
        <v>5488.48</v>
      </c>
      <c r="E101" s="19">
        <v>6586.17</v>
      </c>
      <c r="F101" s="19">
        <v>8742.36</v>
      </c>
      <c r="G101" s="20">
        <v>10075.27</v>
      </c>
      <c r="H101" s="10"/>
      <c r="I101" s="11"/>
      <c r="J101" s="10"/>
      <c r="K101" s="10"/>
      <c r="L101" s="10"/>
      <c r="M101" s="10"/>
      <c r="N101" s="10"/>
      <c r="O101" s="10"/>
      <c r="P101" s="10"/>
    </row>
    <row r="102" spans="1:16" ht="21" customHeight="1" x14ac:dyDescent="0.25">
      <c r="A102" s="23"/>
      <c r="B102" s="27" t="s">
        <v>40</v>
      </c>
      <c r="C102" s="25">
        <v>3686.31</v>
      </c>
      <c r="D102" s="19">
        <v>4915.08</v>
      </c>
      <c r="E102" s="19">
        <v>5898.09</v>
      </c>
      <c r="F102" s="19">
        <v>7829.02</v>
      </c>
      <c r="G102" s="20">
        <v>9022.68</v>
      </c>
      <c r="H102" s="10"/>
      <c r="I102" s="11"/>
      <c r="J102" s="10"/>
      <c r="K102" s="10"/>
      <c r="L102" s="10"/>
      <c r="M102" s="10"/>
      <c r="N102" s="10"/>
      <c r="O102" s="10"/>
      <c r="P102" s="10"/>
    </row>
    <row r="103" spans="1:16" ht="21" customHeight="1" x14ac:dyDescent="0.25">
      <c r="A103" s="23"/>
      <c r="B103" s="27" t="s">
        <v>41</v>
      </c>
      <c r="C103" s="25">
        <v>2961.84</v>
      </c>
      <c r="D103" s="19">
        <v>3949.12</v>
      </c>
      <c r="E103" s="19">
        <v>4738.9399999999996</v>
      </c>
      <c r="F103" s="19">
        <v>6290.38</v>
      </c>
      <c r="G103" s="20">
        <v>7249.46</v>
      </c>
      <c r="H103" s="10"/>
      <c r="I103" s="11"/>
      <c r="J103" s="10"/>
      <c r="K103" s="10"/>
      <c r="L103" s="10"/>
      <c r="M103" s="10"/>
      <c r="N103" s="10"/>
      <c r="O103" s="10"/>
      <c r="P103" s="10"/>
    </row>
    <row r="104" spans="1:16" ht="21" customHeight="1" x14ac:dyDescent="0.25">
      <c r="A104" s="23"/>
      <c r="B104" s="24" t="s">
        <v>42</v>
      </c>
      <c r="C104" s="25">
        <v>4394.62</v>
      </c>
      <c r="D104" s="19">
        <v>5859.49</v>
      </c>
      <c r="E104" s="19">
        <v>7031.39</v>
      </c>
      <c r="F104" s="19">
        <v>9333.33</v>
      </c>
      <c r="G104" s="20">
        <v>10756.35</v>
      </c>
      <c r="H104" s="10"/>
      <c r="I104" s="11"/>
      <c r="J104" s="10"/>
      <c r="K104" s="10"/>
      <c r="L104" s="10"/>
      <c r="M104" s="10"/>
      <c r="N104" s="10"/>
      <c r="O104" s="10"/>
      <c r="P104" s="10"/>
    </row>
    <row r="105" spans="1:16" ht="21" customHeight="1" x14ac:dyDescent="0.25">
      <c r="A105" s="23"/>
      <c r="B105" s="27" t="s">
        <v>43</v>
      </c>
      <c r="C105" s="25">
        <v>3736.2</v>
      </c>
      <c r="D105" s="19">
        <v>4981.6099999999997</v>
      </c>
      <c r="E105" s="19">
        <v>5977.93</v>
      </c>
      <c r="F105" s="19">
        <v>7934.99</v>
      </c>
      <c r="G105" s="20">
        <v>9144.81</v>
      </c>
      <c r="H105" s="10"/>
      <c r="I105" s="11"/>
      <c r="J105" s="10"/>
      <c r="K105" s="10"/>
      <c r="L105" s="10"/>
      <c r="M105" s="10"/>
      <c r="N105" s="10"/>
      <c r="O105" s="10"/>
      <c r="P105" s="10"/>
    </row>
    <row r="106" spans="1:16" ht="21" customHeight="1" x14ac:dyDescent="0.25">
      <c r="A106" s="23"/>
      <c r="B106" s="27" t="s">
        <v>44</v>
      </c>
      <c r="C106" s="25">
        <v>3538.28</v>
      </c>
      <c r="D106" s="19">
        <v>4717.71</v>
      </c>
      <c r="E106" s="19">
        <v>5661.25</v>
      </c>
      <c r="F106" s="19">
        <v>7514.63</v>
      </c>
      <c r="G106" s="20">
        <v>8660.36</v>
      </c>
      <c r="H106" s="10"/>
      <c r="I106" s="11"/>
      <c r="J106" s="10"/>
      <c r="K106" s="10"/>
      <c r="L106" s="10"/>
      <c r="M106" s="10"/>
      <c r="N106" s="10"/>
      <c r="O106" s="10"/>
      <c r="P106" s="10"/>
    </row>
    <row r="107" spans="1:16" ht="21" customHeight="1" x14ac:dyDescent="0.25">
      <c r="A107" s="23"/>
      <c r="B107" s="27" t="s">
        <v>45</v>
      </c>
      <c r="C107" s="25">
        <v>4475.09</v>
      </c>
      <c r="D107" s="19">
        <v>5966.79</v>
      </c>
      <c r="E107" s="19">
        <v>7160.14</v>
      </c>
      <c r="F107" s="19">
        <v>9504.24</v>
      </c>
      <c r="G107" s="20">
        <v>10953.31</v>
      </c>
      <c r="H107" s="10"/>
      <c r="I107" s="11"/>
      <c r="J107" s="10"/>
      <c r="K107" s="10"/>
      <c r="L107" s="10"/>
      <c r="M107" s="10"/>
      <c r="N107" s="10"/>
      <c r="O107" s="10"/>
      <c r="P107" s="10"/>
    </row>
    <row r="108" spans="1:16" ht="21" customHeight="1" x14ac:dyDescent="0.25">
      <c r="A108" s="23"/>
      <c r="B108" s="24" t="s">
        <v>46</v>
      </c>
      <c r="C108" s="25">
        <v>6086.36</v>
      </c>
      <c r="D108" s="19">
        <v>8115.14</v>
      </c>
      <c r="E108" s="19">
        <v>9738.17</v>
      </c>
      <c r="F108" s="19">
        <v>12926.26</v>
      </c>
      <c r="G108" s="20">
        <v>14897.08</v>
      </c>
      <c r="H108" s="10"/>
      <c r="I108" s="11"/>
      <c r="J108" s="10"/>
      <c r="K108" s="10"/>
      <c r="L108" s="10"/>
      <c r="M108" s="10"/>
      <c r="N108" s="10"/>
      <c r="O108" s="10"/>
      <c r="P108" s="10"/>
    </row>
    <row r="109" spans="1:16" ht="30" x14ac:dyDescent="0.25">
      <c r="A109" s="23"/>
      <c r="B109" s="27" t="s">
        <v>47</v>
      </c>
      <c r="C109" s="25">
        <v>4332.57</v>
      </c>
      <c r="D109" s="19">
        <v>5776.76</v>
      </c>
      <c r="E109" s="19">
        <v>6932.12</v>
      </c>
      <c r="F109" s="19">
        <v>9201.56</v>
      </c>
      <c r="G109" s="20">
        <v>10604.49</v>
      </c>
      <c r="H109" s="10"/>
      <c r="I109" s="11"/>
      <c r="J109" s="10"/>
      <c r="K109" s="10"/>
      <c r="L109" s="10"/>
      <c r="M109" s="10"/>
      <c r="N109" s="10"/>
      <c r="O109" s="10"/>
      <c r="P109" s="10"/>
    </row>
    <row r="110" spans="1:16" ht="21" customHeight="1" x14ac:dyDescent="0.25">
      <c r="A110" s="23"/>
      <c r="B110" s="24" t="s">
        <v>48</v>
      </c>
      <c r="C110" s="25">
        <v>5269.37</v>
      </c>
      <c r="D110" s="19">
        <v>7025.83</v>
      </c>
      <c r="E110" s="19">
        <v>8431</v>
      </c>
      <c r="F110" s="19">
        <v>11191.14</v>
      </c>
      <c r="G110" s="20">
        <v>12897.42</v>
      </c>
      <c r="H110" s="10"/>
      <c r="I110" s="11"/>
      <c r="J110" s="10"/>
      <c r="K110" s="10"/>
      <c r="L110" s="10"/>
      <c r="M110" s="10"/>
      <c r="N110" s="10"/>
      <c r="O110" s="10"/>
      <c r="P110" s="10"/>
    </row>
    <row r="111" spans="1:16" ht="21.75" customHeight="1" x14ac:dyDescent="0.25">
      <c r="A111" s="23"/>
      <c r="B111" s="24" t="s">
        <v>49</v>
      </c>
      <c r="C111" s="25">
        <v>5977.67</v>
      </c>
      <c r="D111" s="19">
        <v>7970.23</v>
      </c>
      <c r="E111" s="19">
        <v>9564.27</v>
      </c>
      <c r="F111" s="19">
        <v>12695.43</v>
      </c>
      <c r="G111" s="20">
        <v>14631.06</v>
      </c>
      <c r="H111" s="10"/>
      <c r="I111" s="11"/>
      <c r="J111" s="10"/>
      <c r="K111" s="10"/>
      <c r="L111" s="10"/>
      <c r="M111" s="10"/>
      <c r="N111" s="10"/>
      <c r="O111" s="10"/>
      <c r="P111" s="10"/>
    </row>
    <row r="112" spans="1:16" ht="26.25" customHeight="1" x14ac:dyDescent="0.25">
      <c r="A112" s="22">
        <v>3</v>
      </c>
      <c r="B112" s="99" t="s">
        <v>54</v>
      </c>
      <c r="C112" s="100"/>
      <c r="D112" s="100"/>
      <c r="E112" s="100"/>
      <c r="F112" s="100"/>
      <c r="G112" s="101"/>
    </row>
    <row r="113" spans="1:16" ht="23.45" customHeight="1" x14ac:dyDescent="0.25">
      <c r="A113" s="22"/>
      <c r="B113" s="80" t="s">
        <v>55</v>
      </c>
      <c r="C113" s="45">
        <v>1217.98</v>
      </c>
      <c r="D113" s="45">
        <v>1705.17</v>
      </c>
      <c r="E113" s="45">
        <v>2046.21</v>
      </c>
      <c r="F113" s="45">
        <v>2716.1</v>
      </c>
      <c r="G113" s="81">
        <v>3130.21</v>
      </c>
    </row>
    <row r="114" spans="1:16" s="30" customFormat="1" ht="23.45" customHeight="1" x14ac:dyDescent="0.25">
      <c r="A114" s="22"/>
      <c r="B114" s="80" t="s">
        <v>56</v>
      </c>
      <c r="C114" s="45">
        <v>1764.15</v>
      </c>
      <c r="D114" s="45">
        <v>2469.81</v>
      </c>
      <c r="E114" s="45">
        <v>2963.77</v>
      </c>
      <c r="F114" s="45">
        <v>3934.05</v>
      </c>
      <c r="G114" s="81">
        <v>4533.87</v>
      </c>
      <c r="H114" s="12"/>
      <c r="J114" s="12"/>
      <c r="K114" s="12"/>
      <c r="L114" s="12"/>
      <c r="M114" s="12"/>
      <c r="N114" s="12"/>
      <c r="O114" s="12"/>
      <c r="P114" s="12"/>
    </row>
    <row r="115" spans="1:16" s="30" customFormat="1" ht="23.45" customHeight="1" x14ac:dyDescent="0.25">
      <c r="A115" s="22"/>
      <c r="B115" s="80" t="s">
        <v>57</v>
      </c>
      <c r="C115" s="45">
        <v>1196.6500000000001</v>
      </c>
      <c r="D115" s="45">
        <v>1675.31</v>
      </c>
      <c r="E115" s="45">
        <v>2010.37</v>
      </c>
      <c r="F115" s="45">
        <v>2668.53</v>
      </c>
      <c r="G115" s="81">
        <v>3075.39</v>
      </c>
      <c r="H115" s="12"/>
      <c r="J115" s="12"/>
      <c r="K115" s="12"/>
      <c r="L115" s="12"/>
      <c r="M115" s="12"/>
      <c r="N115" s="12"/>
      <c r="O115" s="12"/>
      <c r="P115" s="12"/>
    </row>
    <row r="116" spans="1:16" s="30" customFormat="1" ht="23.45" customHeight="1" thickBot="1" x14ac:dyDescent="0.3">
      <c r="A116" s="31"/>
      <c r="B116" s="82" t="s">
        <v>58</v>
      </c>
      <c r="C116" s="45">
        <v>1472.38</v>
      </c>
      <c r="D116" s="45">
        <v>2061.33</v>
      </c>
      <c r="E116" s="45">
        <v>2473.6</v>
      </c>
      <c r="F116" s="45">
        <v>3283.41</v>
      </c>
      <c r="G116" s="81">
        <v>3784.02</v>
      </c>
      <c r="H116" s="12"/>
      <c r="J116" s="12"/>
      <c r="K116" s="12"/>
      <c r="L116" s="12"/>
      <c r="M116" s="12"/>
      <c r="N116" s="12"/>
      <c r="O116" s="12"/>
      <c r="P116" s="12"/>
    </row>
    <row r="117" spans="1:16" s="30" customFormat="1" ht="26.25" customHeight="1" x14ac:dyDescent="0.25">
      <c r="A117" s="32">
        <v>4</v>
      </c>
      <c r="B117" s="84" t="s">
        <v>59</v>
      </c>
      <c r="C117" s="85"/>
      <c r="D117" s="85"/>
      <c r="E117" s="85"/>
      <c r="F117" s="85"/>
      <c r="G117" s="86"/>
      <c r="H117" s="12"/>
      <c r="J117" s="12"/>
      <c r="K117" s="12"/>
      <c r="L117" s="12"/>
      <c r="M117" s="12"/>
      <c r="N117" s="12"/>
      <c r="O117" s="12"/>
      <c r="P117" s="12"/>
    </row>
    <row r="118" spans="1:16" s="30" customFormat="1" ht="19.5" customHeight="1" x14ac:dyDescent="0.25">
      <c r="A118" s="33"/>
      <c r="B118" s="34" t="s">
        <v>60</v>
      </c>
      <c r="C118" s="25">
        <v>601.95000000000005</v>
      </c>
      <c r="D118" s="19">
        <v>842.73</v>
      </c>
      <c r="E118" s="19">
        <v>1011.28</v>
      </c>
      <c r="F118" s="19">
        <v>1342.35</v>
      </c>
      <c r="G118" s="20">
        <v>1547.01</v>
      </c>
      <c r="H118" s="12"/>
      <c r="J118" s="12"/>
      <c r="K118" s="12"/>
      <c r="L118" s="12"/>
      <c r="M118" s="12"/>
      <c r="N118" s="12"/>
      <c r="O118" s="12"/>
      <c r="P118" s="12"/>
    </row>
    <row r="119" spans="1:16" s="30" customFormat="1" ht="28.9" customHeight="1" x14ac:dyDescent="0.25">
      <c r="A119" s="35"/>
      <c r="B119" s="34" t="s">
        <v>61</v>
      </c>
      <c r="C119" s="25">
        <v>738.39</v>
      </c>
      <c r="D119" s="19">
        <v>1033.75</v>
      </c>
      <c r="E119" s="19">
        <v>1240.5</v>
      </c>
      <c r="F119" s="19">
        <v>1646.61</v>
      </c>
      <c r="G119" s="20">
        <v>1897.66</v>
      </c>
      <c r="H119" s="36"/>
      <c r="J119" s="12"/>
      <c r="K119" s="12"/>
      <c r="L119" s="12"/>
      <c r="M119" s="12"/>
      <c r="N119" s="12"/>
      <c r="O119" s="12"/>
      <c r="P119" s="12"/>
    </row>
    <row r="120" spans="1:16" s="30" customFormat="1" ht="19.5" customHeight="1" x14ac:dyDescent="0.25">
      <c r="A120" s="35"/>
      <c r="B120" s="34" t="s">
        <v>62</v>
      </c>
      <c r="C120" s="25">
        <v>894.35</v>
      </c>
      <c r="D120" s="19">
        <v>1252.0899999999999</v>
      </c>
      <c r="E120" s="19">
        <v>1502.51</v>
      </c>
      <c r="F120" s="19">
        <v>1994.4</v>
      </c>
      <c r="G120" s="20">
        <v>2298.48</v>
      </c>
      <c r="H120" s="36"/>
      <c r="J120" s="12"/>
      <c r="K120" s="12"/>
      <c r="L120" s="12"/>
      <c r="M120" s="12"/>
      <c r="N120" s="12"/>
      <c r="O120" s="12"/>
      <c r="P120" s="12"/>
    </row>
    <row r="121" spans="1:16" s="30" customFormat="1" ht="45" x14ac:dyDescent="0.25">
      <c r="A121" s="35"/>
      <c r="B121" s="37" t="s">
        <v>63</v>
      </c>
      <c r="C121" s="25">
        <v>992.19</v>
      </c>
      <c r="D121" s="19">
        <v>1389.07</v>
      </c>
      <c r="E121" s="19">
        <v>1666.88</v>
      </c>
      <c r="F121" s="19">
        <v>2212.58</v>
      </c>
      <c r="G121" s="20">
        <v>2549.9299999999998</v>
      </c>
      <c r="H121" s="12"/>
      <c r="J121" s="12"/>
      <c r="K121" s="12"/>
      <c r="L121" s="12"/>
      <c r="M121" s="12"/>
      <c r="N121" s="12"/>
      <c r="O121" s="12"/>
      <c r="P121" s="12"/>
    </row>
    <row r="122" spans="1:16" s="30" customFormat="1" ht="19.5" customHeight="1" x14ac:dyDescent="0.25">
      <c r="A122" s="35"/>
      <c r="B122" s="34" t="s">
        <v>64</v>
      </c>
      <c r="C122" s="25">
        <v>1030.78</v>
      </c>
      <c r="D122" s="19">
        <v>1443.09</v>
      </c>
      <c r="E122" s="19">
        <v>1731.71</v>
      </c>
      <c r="F122" s="19">
        <v>2298.64</v>
      </c>
      <c r="G122" s="20">
        <v>2649.1</v>
      </c>
      <c r="H122" s="12"/>
      <c r="J122" s="12"/>
      <c r="K122" s="12"/>
      <c r="L122" s="12"/>
      <c r="M122" s="12"/>
      <c r="N122" s="12"/>
      <c r="O122" s="12"/>
      <c r="P122" s="12"/>
    </row>
    <row r="123" spans="1:16" s="30" customFormat="1" ht="45" x14ac:dyDescent="0.25">
      <c r="A123" s="35"/>
      <c r="B123" s="37" t="s">
        <v>65</v>
      </c>
      <c r="C123" s="25">
        <v>1128.6300000000001</v>
      </c>
      <c r="D123" s="19">
        <v>1580.08</v>
      </c>
      <c r="E123" s="19">
        <v>1896.1</v>
      </c>
      <c r="F123" s="19">
        <v>2516.84</v>
      </c>
      <c r="G123" s="20">
        <v>2900.58</v>
      </c>
      <c r="H123" s="12"/>
      <c r="J123" s="12"/>
      <c r="K123" s="12"/>
      <c r="L123" s="12"/>
      <c r="M123" s="12"/>
      <c r="N123" s="12"/>
      <c r="O123" s="12"/>
      <c r="P123" s="12"/>
    </row>
    <row r="124" spans="1:16" s="30" customFormat="1" ht="19.5" customHeight="1" x14ac:dyDescent="0.25">
      <c r="A124" s="35"/>
      <c r="B124" s="38" t="s">
        <v>66</v>
      </c>
      <c r="C124" s="25">
        <v>1203.9000000000001</v>
      </c>
      <c r="D124" s="19">
        <v>1685.46</v>
      </c>
      <c r="E124" s="19">
        <v>2022.55</v>
      </c>
      <c r="F124" s="19">
        <v>2684.7</v>
      </c>
      <c r="G124" s="20">
        <v>3094.02</v>
      </c>
      <c r="H124" s="12"/>
      <c r="J124" s="12"/>
      <c r="K124" s="12"/>
      <c r="L124" s="12"/>
      <c r="M124" s="12"/>
      <c r="N124" s="12"/>
      <c r="O124" s="12"/>
      <c r="P124" s="12"/>
    </row>
    <row r="125" spans="1:16" s="30" customFormat="1" ht="45" x14ac:dyDescent="0.25">
      <c r="A125" s="35"/>
      <c r="B125" s="37" t="s">
        <v>67</v>
      </c>
      <c r="C125" s="25">
        <v>992.19</v>
      </c>
      <c r="D125" s="19">
        <v>1389.07</v>
      </c>
      <c r="E125" s="19">
        <v>1666.88</v>
      </c>
      <c r="F125" s="19">
        <v>2212.58</v>
      </c>
      <c r="G125" s="20">
        <v>2549.9299999999998</v>
      </c>
      <c r="H125" s="12"/>
      <c r="J125" s="12"/>
      <c r="K125" s="12"/>
      <c r="L125" s="12"/>
      <c r="M125" s="12"/>
      <c r="N125" s="12"/>
      <c r="O125" s="12"/>
      <c r="P125" s="12"/>
    </row>
    <row r="126" spans="1:16" s="30" customFormat="1" ht="19.5" customHeight="1" x14ac:dyDescent="0.25">
      <c r="A126" s="35"/>
      <c r="B126" s="38" t="s">
        <v>68</v>
      </c>
      <c r="C126" s="25">
        <v>1340.34</v>
      </c>
      <c r="D126" s="19">
        <v>1876.48</v>
      </c>
      <c r="E126" s="19">
        <v>2251.77</v>
      </c>
      <c r="F126" s="19">
        <v>2988.96</v>
      </c>
      <c r="G126" s="20">
        <v>3444.67</v>
      </c>
      <c r="H126" s="12"/>
      <c r="J126" s="12"/>
      <c r="K126" s="12"/>
      <c r="L126" s="12"/>
      <c r="M126" s="12"/>
      <c r="N126" s="12"/>
      <c r="O126" s="12"/>
      <c r="P126" s="12"/>
    </row>
    <row r="127" spans="1:16" s="30" customFormat="1" ht="45" x14ac:dyDescent="0.25">
      <c r="A127" s="35"/>
      <c r="B127" s="37" t="s">
        <v>69</v>
      </c>
      <c r="C127" s="25">
        <v>1128.6300000000001</v>
      </c>
      <c r="D127" s="19">
        <v>1580.08</v>
      </c>
      <c r="E127" s="19">
        <v>1896.1</v>
      </c>
      <c r="F127" s="19">
        <v>2516.84</v>
      </c>
      <c r="G127" s="20">
        <v>2900.58</v>
      </c>
      <c r="H127" s="12"/>
      <c r="J127" s="12"/>
      <c r="K127" s="12"/>
      <c r="L127" s="12"/>
      <c r="M127" s="12"/>
      <c r="N127" s="12"/>
      <c r="O127" s="12"/>
      <c r="P127" s="12"/>
    </row>
    <row r="128" spans="1:16" s="30" customFormat="1" ht="19.5" customHeight="1" x14ac:dyDescent="0.25">
      <c r="A128" s="35"/>
      <c r="B128" s="38" t="s">
        <v>70</v>
      </c>
      <c r="C128" s="25">
        <v>1496.29</v>
      </c>
      <c r="D128" s="19">
        <v>2094.81</v>
      </c>
      <c r="E128" s="19">
        <v>2513.77</v>
      </c>
      <c r="F128" s="19">
        <v>3336.73</v>
      </c>
      <c r="G128" s="20">
        <v>3845.47</v>
      </c>
      <c r="H128" s="12"/>
      <c r="J128" s="12"/>
      <c r="K128" s="12"/>
      <c r="L128" s="12"/>
      <c r="M128" s="12"/>
      <c r="N128" s="12"/>
      <c r="O128" s="12"/>
      <c r="P128" s="12"/>
    </row>
    <row r="129" spans="1:16" s="30" customFormat="1" ht="19.5" customHeight="1" thickBot="1" x14ac:dyDescent="0.3">
      <c r="A129" s="39"/>
      <c r="B129" s="40" t="s">
        <v>71</v>
      </c>
      <c r="C129" s="25">
        <v>1632.75</v>
      </c>
      <c r="D129" s="19">
        <v>2285.85</v>
      </c>
      <c r="E129" s="41">
        <v>2743.02</v>
      </c>
      <c r="F129" s="41">
        <v>3641.03</v>
      </c>
      <c r="G129" s="42">
        <v>4196.17</v>
      </c>
      <c r="H129" s="12"/>
      <c r="J129" s="12"/>
      <c r="K129" s="12"/>
      <c r="L129" s="12"/>
      <c r="M129" s="12"/>
      <c r="N129" s="12"/>
      <c r="O129" s="12"/>
      <c r="P129" s="12"/>
    </row>
    <row r="130" spans="1:16" ht="31.9" customHeight="1" x14ac:dyDescent="0.25">
      <c r="A130" s="32" t="s">
        <v>72</v>
      </c>
      <c r="B130" s="84" t="s">
        <v>73</v>
      </c>
      <c r="C130" s="85"/>
      <c r="D130" s="85"/>
      <c r="E130" s="85"/>
      <c r="F130" s="85"/>
      <c r="G130" s="86"/>
    </row>
    <row r="131" spans="1:16" ht="19.5" customHeight="1" x14ac:dyDescent="0.25">
      <c r="A131" s="33"/>
      <c r="B131" s="34" t="s">
        <v>60</v>
      </c>
      <c r="C131" s="25">
        <v>633.04</v>
      </c>
      <c r="D131" s="19">
        <v>886.26</v>
      </c>
      <c r="E131" s="19">
        <v>1063.51</v>
      </c>
      <c r="F131" s="19">
        <v>1411.68</v>
      </c>
      <c r="G131" s="20">
        <v>1626.91</v>
      </c>
      <c r="J131" s="30"/>
    </row>
    <row r="132" spans="1:16" ht="28.9" customHeight="1" x14ac:dyDescent="0.25">
      <c r="A132" s="35"/>
      <c r="B132" s="34" t="s">
        <v>61</v>
      </c>
      <c r="C132" s="25">
        <v>776.51</v>
      </c>
      <c r="D132" s="19">
        <v>1087.1099999999999</v>
      </c>
      <c r="E132" s="19">
        <v>1304.54</v>
      </c>
      <c r="F132" s="19">
        <v>1731.62</v>
      </c>
      <c r="G132" s="20">
        <v>1995.63</v>
      </c>
      <c r="H132" s="36"/>
      <c r="J132" s="30"/>
    </row>
    <row r="133" spans="1:16" ht="19.5" customHeight="1" x14ac:dyDescent="0.25">
      <c r="A133" s="35"/>
      <c r="B133" s="34" t="s">
        <v>62</v>
      </c>
      <c r="C133" s="25">
        <v>940.53</v>
      </c>
      <c r="D133" s="19">
        <v>1316.74</v>
      </c>
      <c r="E133" s="19">
        <v>1580.09</v>
      </c>
      <c r="F133" s="19">
        <v>2097.38</v>
      </c>
      <c r="G133" s="20">
        <v>2417.16</v>
      </c>
      <c r="H133" s="36"/>
      <c r="J133" s="30"/>
    </row>
    <row r="134" spans="1:16" ht="45" x14ac:dyDescent="0.25">
      <c r="A134" s="35"/>
      <c r="B134" s="37" t="s">
        <v>63</v>
      </c>
      <c r="C134" s="25">
        <v>1043.42</v>
      </c>
      <c r="D134" s="19">
        <v>1460.79</v>
      </c>
      <c r="E134" s="19">
        <v>1752.95</v>
      </c>
      <c r="F134" s="19">
        <v>2326.83</v>
      </c>
      <c r="G134" s="20">
        <v>2681.59</v>
      </c>
      <c r="J134" s="30"/>
    </row>
    <row r="135" spans="1:16" ht="19.5" customHeight="1" x14ac:dyDescent="0.25">
      <c r="A135" s="35"/>
      <c r="B135" s="34" t="s">
        <v>64</v>
      </c>
      <c r="C135" s="25">
        <v>1084.01</v>
      </c>
      <c r="D135" s="19">
        <v>1517.61</v>
      </c>
      <c r="E135" s="19">
        <v>1821.14</v>
      </c>
      <c r="F135" s="19">
        <v>2417.34</v>
      </c>
      <c r="G135" s="20">
        <v>2785.91</v>
      </c>
      <c r="J135" s="30"/>
    </row>
    <row r="136" spans="1:16" ht="45" x14ac:dyDescent="0.25">
      <c r="A136" s="35"/>
      <c r="B136" s="37" t="s">
        <v>65</v>
      </c>
      <c r="C136" s="25">
        <v>1186.8900000000001</v>
      </c>
      <c r="D136" s="19">
        <v>1661.65</v>
      </c>
      <c r="E136" s="19">
        <v>1993.98</v>
      </c>
      <c r="F136" s="19">
        <v>2646.76</v>
      </c>
      <c r="G136" s="20">
        <v>3050.31</v>
      </c>
      <c r="J136" s="30"/>
    </row>
    <row r="137" spans="1:16" ht="19.5" customHeight="1" x14ac:dyDescent="0.25">
      <c r="A137" s="35"/>
      <c r="B137" s="38" t="s">
        <v>66</v>
      </c>
      <c r="C137" s="25">
        <v>1266.06</v>
      </c>
      <c r="D137" s="19">
        <v>1772.48</v>
      </c>
      <c r="E137" s="19">
        <v>2126.98</v>
      </c>
      <c r="F137" s="19">
        <v>2823.31</v>
      </c>
      <c r="G137" s="20">
        <v>3253.77</v>
      </c>
      <c r="J137" s="30"/>
    </row>
    <row r="138" spans="1:16" ht="45" x14ac:dyDescent="0.25">
      <c r="A138" s="35"/>
      <c r="B138" s="37" t="s">
        <v>67</v>
      </c>
      <c r="C138" s="25">
        <v>1043.42</v>
      </c>
      <c r="D138" s="19">
        <v>887.55</v>
      </c>
      <c r="E138" s="19">
        <v>887.55</v>
      </c>
      <c r="F138" s="19">
        <v>887.55</v>
      </c>
      <c r="G138" s="20">
        <v>887.55</v>
      </c>
      <c r="J138" s="30"/>
    </row>
    <row r="139" spans="1:16" ht="19.5" customHeight="1" x14ac:dyDescent="0.25">
      <c r="A139" s="35"/>
      <c r="B139" s="38" t="s">
        <v>68</v>
      </c>
      <c r="C139" s="25">
        <v>1409.54</v>
      </c>
      <c r="D139" s="19">
        <v>1973.36</v>
      </c>
      <c r="E139" s="19">
        <v>2368.0300000000002</v>
      </c>
      <c r="F139" s="19">
        <v>3143.27</v>
      </c>
      <c r="G139" s="20">
        <v>3622.52</v>
      </c>
      <c r="J139" s="30"/>
    </row>
    <row r="140" spans="1:16" ht="45" x14ac:dyDescent="0.25">
      <c r="A140" s="35"/>
      <c r="B140" s="37" t="s">
        <v>69</v>
      </c>
      <c r="C140" s="25">
        <v>1186.8900000000001</v>
      </c>
      <c r="D140" s="19">
        <v>1661.65</v>
      </c>
      <c r="E140" s="19">
        <v>1993.98</v>
      </c>
      <c r="F140" s="19">
        <v>2646.76</v>
      </c>
      <c r="G140" s="20">
        <v>3050.31</v>
      </c>
      <c r="J140" s="30"/>
    </row>
    <row r="141" spans="1:16" ht="19.5" customHeight="1" x14ac:dyDescent="0.25">
      <c r="A141" s="35"/>
      <c r="B141" s="38" t="s">
        <v>70</v>
      </c>
      <c r="C141" s="25">
        <v>1573.56</v>
      </c>
      <c r="D141" s="19">
        <v>2202.98</v>
      </c>
      <c r="E141" s="19">
        <v>2643.58</v>
      </c>
      <c r="F141" s="19">
        <v>3509.04</v>
      </c>
      <c r="G141" s="20">
        <v>4044.05</v>
      </c>
      <c r="J141" s="30"/>
    </row>
    <row r="142" spans="1:16" ht="19.5" customHeight="1" thickBot="1" x14ac:dyDescent="0.3">
      <c r="A142" s="39"/>
      <c r="B142" s="40" t="s">
        <v>71</v>
      </c>
      <c r="C142" s="25">
        <v>1717.05</v>
      </c>
      <c r="D142" s="19">
        <v>2403.87</v>
      </c>
      <c r="E142" s="41">
        <v>2884.64</v>
      </c>
      <c r="F142" s="41">
        <v>3829.02</v>
      </c>
      <c r="G142" s="42">
        <v>4412.82</v>
      </c>
      <c r="J142" s="30"/>
    </row>
    <row r="143" spans="1:16" ht="31.9" customHeight="1" x14ac:dyDescent="0.25">
      <c r="A143" s="21" t="s">
        <v>74</v>
      </c>
      <c r="B143" s="84" t="s">
        <v>75</v>
      </c>
      <c r="C143" s="85"/>
      <c r="D143" s="85"/>
      <c r="E143" s="85"/>
      <c r="F143" s="85"/>
      <c r="G143" s="86"/>
    </row>
    <row r="144" spans="1:16" ht="19.5" customHeight="1" x14ac:dyDescent="0.25">
      <c r="A144" s="33"/>
      <c r="B144" s="34" t="s">
        <v>60</v>
      </c>
      <c r="C144" s="25">
        <v>723.46</v>
      </c>
      <c r="D144" s="19">
        <v>1012.84</v>
      </c>
      <c r="E144" s="19">
        <v>1215.4100000000001</v>
      </c>
      <c r="F144" s="19">
        <v>1613.32</v>
      </c>
      <c r="G144" s="20">
        <v>1859.29</v>
      </c>
      <c r="H144" s="36"/>
    </row>
    <row r="145" spans="1:12" ht="19.5" customHeight="1" x14ac:dyDescent="0.25">
      <c r="A145" s="35"/>
      <c r="B145" s="34" t="s">
        <v>61</v>
      </c>
      <c r="C145" s="25">
        <v>887.45</v>
      </c>
      <c r="D145" s="19">
        <v>1242.43</v>
      </c>
      <c r="E145" s="19">
        <v>1490.92</v>
      </c>
      <c r="F145" s="19">
        <v>1979.01</v>
      </c>
      <c r="G145" s="20">
        <v>2280.75</v>
      </c>
      <c r="H145" s="36"/>
    </row>
    <row r="146" spans="1:12" ht="19.5" customHeight="1" x14ac:dyDescent="0.25">
      <c r="A146" s="35"/>
      <c r="B146" s="34" t="s">
        <v>62</v>
      </c>
      <c r="C146" s="25">
        <v>1074.9000000000001</v>
      </c>
      <c r="D146" s="19">
        <v>1504.86</v>
      </c>
      <c r="E146" s="19">
        <v>1805.83</v>
      </c>
      <c r="F146" s="19">
        <v>2397.0300000000002</v>
      </c>
      <c r="G146" s="20">
        <v>2762.49</v>
      </c>
      <c r="H146" s="36"/>
    </row>
    <row r="147" spans="1:12" ht="45" x14ac:dyDescent="0.25">
      <c r="A147" s="35"/>
      <c r="B147" s="37" t="s">
        <v>63</v>
      </c>
      <c r="C147" s="25">
        <v>1192.47</v>
      </c>
      <c r="D147" s="19">
        <v>1669.46</v>
      </c>
      <c r="E147" s="19">
        <v>2003.35</v>
      </c>
      <c r="F147" s="19">
        <v>2659.21</v>
      </c>
      <c r="G147" s="20">
        <v>3064.65</v>
      </c>
      <c r="H147" s="36"/>
    </row>
    <row r="148" spans="1:12" ht="19.5" customHeight="1" x14ac:dyDescent="0.25">
      <c r="A148" s="35"/>
      <c r="B148" s="34" t="s">
        <v>64</v>
      </c>
      <c r="C148" s="25">
        <v>1238.8699999999999</v>
      </c>
      <c r="D148" s="19">
        <v>1734.42</v>
      </c>
      <c r="E148" s="19">
        <v>2081.3000000000002</v>
      </c>
      <c r="F148" s="19">
        <v>2762.68</v>
      </c>
      <c r="G148" s="20">
        <v>3183.9</v>
      </c>
      <c r="H148" s="36"/>
    </row>
    <row r="149" spans="1:12" ht="45" x14ac:dyDescent="0.25">
      <c r="A149" s="35"/>
      <c r="B149" s="37" t="s">
        <v>65</v>
      </c>
      <c r="C149" s="25">
        <v>1356.45</v>
      </c>
      <c r="D149" s="19">
        <v>1899.03</v>
      </c>
      <c r="E149" s="19">
        <v>2278.84</v>
      </c>
      <c r="F149" s="19">
        <v>3024.88</v>
      </c>
      <c r="G149" s="20">
        <v>3486.08</v>
      </c>
      <c r="H149" s="36"/>
    </row>
    <row r="150" spans="1:12" ht="19.5" customHeight="1" x14ac:dyDescent="0.25">
      <c r="A150" s="35"/>
      <c r="B150" s="38" t="s">
        <v>66</v>
      </c>
      <c r="C150" s="25">
        <v>1446.93</v>
      </c>
      <c r="D150" s="19">
        <v>2025.7</v>
      </c>
      <c r="E150" s="19">
        <v>2430.84</v>
      </c>
      <c r="F150" s="19">
        <v>3226.65</v>
      </c>
      <c r="G150" s="20">
        <v>3718.61</v>
      </c>
      <c r="H150" s="36"/>
    </row>
    <row r="151" spans="1:12" ht="45" x14ac:dyDescent="0.25">
      <c r="A151" s="35"/>
      <c r="B151" s="37" t="s">
        <v>67</v>
      </c>
      <c r="C151" s="25">
        <v>1192.47</v>
      </c>
      <c r="D151" s="19">
        <v>1669.46</v>
      </c>
      <c r="E151" s="19">
        <v>2003.35</v>
      </c>
      <c r="F151" s="19">
        <v>2659.21</v>
      </c>
      <c r="G151" s="20">
        <v>3064.65</v>
      </c>
      <c r="H151" s="36"/>
    </row>
    <row r="152" spans="1:12" ht="19.5" customHeight="1" x14ac:dyDescent="0.25">
      <c r="A152" s="35"/>
      <c r="B152" s="38" t="s">
        <v>68</v>
      </c>
      <c r="C152" s="25">
        <v>1610.91</v>
      </c>
      <c r="D152" s="19">
        <v>2255.27</v>
      </c>
      <c r="E152" s="19">
        <v>2706.33</v>
      </c>
      <c r="F152" s="19">
        <v>3592.33</v>
      </c>
      <c r="G152" s="20">
        <v>4140.04</v>
      </c>
      <c r="H152" s="36"/>
    </row>
    <row r="153" spans="1:12" ht="45" x14ac:dyDescent="0.25">
      <c r="A153" s="35"/>
      <c r="B153" s="37" t="s">
        <v>69</v>
      </c>
      <c r="C153" s="25">
        <v>1356.45</v>
      </c>
      <c r="D153" s="19">
        <v>1899.03</v>
      </c>
      <c r="E153" s="19">
        <v>2278.84</v>
      </c>
      <c r="F153" s="19">
        <v>3024.88</v>
      </c>
      <c r="G153" s="20">
        <v>3486.08</v>
      </c>
      <c r="H153" s="36"/>
    </row>
    <row r="154" spans="1:12" ht="19.5" customHeight="1" x14ac:dyDescent="0.25">
      <c r="A154" s="35"/>
      <c r="B154" s="38" t="s">
        <v>70</v>
      </c>
      <c r="C154" s="25">
        <v>1798.35</v>
      </c>
      <c r="D154" s="19">
        <v>2517.69</v>
      </c>
      <c r="E154" s="19">
        <v>3021.23</v>
      </c>
      <c r="F154" s="19">
        <v>4010.32</v>
      </c>
      <c r="G154" s="20">
        <v>4621.76</v>
      </c>
      <c r="H154" s="36"/>
    </row>
    <row r="155" spans="1:12" ht="21.6" customHeight="1" thickBot="1" x14ac:dyDescent="0.3">
      <c r="A155" s="39"/>
      <c r="B155" s="40" t="s">
        <v>71</v>
      </c>
      <c r="C155" s="25">
        <v>1962.33</v>
      </c>
      <c r="D155" s="19">
        <v>2747.26</v>
      </c>
      <c r="E155" s="41">
        <v>3296.71</v>
      </c>
      <c r="F155" s="41">
        <v>4376</v>
      </c>
      <c r="G155" s="42">
        <v>5043.1899999999996</v>
      </c>
      <c r="H155" s="36"/>
    </row>
    <row r="156" spans="1:12" ht="21" customHeight="1" x14ac:dyDescent="0.25">
      <c r="A156" s="32">
        <v>5</v>
      </c>
      <c r="B156" s="84" t="s">
        <v>76</v>
      </c>
      <c r="C156" s="85"/>
      <c r="D156" s="85"/>
      <c r="E156" s="85"/>
      <c r="F156" s="85"/>
      <c r="G156" s="86"/>
    </row>
    <row r="157" spans="1:12" ht="45" x14ac:dyDescent="0.25">
      <c r="A157" s="33"/>
      <c r="B157" s="37" t="s">
        <v>77</v>
      </c>
      <c r="C157" s="25">
        <v>861.17</v>
      </c>
      <c r="D157" s="19">
        <v>1205.6400000000001</v>
      </c>
      <c r="E157" s="19">
        <v>1446.77</v>
      </c>
      <c r="F157" s="19">
        <v>1920.41</v>
      </c>
      <c r="G157" s="20">
        <v>2213.21</v>
      </c>
      <c r="H157" s="36"/>
      <c r="J157" s="36"/>
      <c r="K157" s="36"/>
      <c r="L157" s="36"/>
    </row>
    <row r="158" spans="1:12" ht="45" x14ac:dyDescent="0.25">
      <c r="A158" s="33"/>
      <c r="B158" s="37" t="s">
        <v>78</v>
      </c>
      <c r="C158" s="25">
        <v>861.17</v>
      </c>
      <c r="D158" s="19">
        <v>1205.6400000000001</v>
      </c>
      <c r="E158" s="19">
        <v>1446.77</v>
      </c>
      <c r="F158" s="19">
        <v>1920.41</v>
      </c>
      <c r="G158" s="20">
        <v>2213.21</v>
      </c>
      <c r="H158" s="36"/>
      <c r="J158" s="36"/>
      <c r="K158" s="36"/>
    </row>
    <row r="159" spans="1:12" ht="17.100000000000001" customHeight="1" x14ac:dyDescent="0.25">
      <c r="A159" s="33"/>
      <c r="B159" s="34" t="s">
        <v>79</v>
      </c>
      <c r="C159" s="25">
        <v>4142.53</v>
      </c>
      <c r="D159" s="19">
        <v>5799.54</v>
      </c>
      <c r="E159" s="19">
        <v>6959.45</v>
      </c>
      <c r="F159" s="19">
        <v>9237.84</v>
      </c>
      <c r="G159" s="20">
        <v>10646.3</v>
      </c>
      <c r="H159" s="36"/>
      <c r="J159" s="36"/>
      <c r="K159" s="36"/>
    </row>
    <row r="160" spans="1:12" ht="17.100000000000001" customHeight="1" x14ac:dyDescent="0.25">
      <c r="A160" s="33"/>
      <c r="B160" s="34" t="s">
        <v>80</v>
      </c>
      <c r="C160" s="25">
        <v>4142.53</v>
      </c>
      <c r="D160" s="19">
        <v>5799.54</v>
      </c>
      <c r="E160" s="19">
        <v>6959.45</v>
      </c>
      <c r="F160" s="19">
        <v>9237.84</v>
      </c>
      <c r="G160" s="20">
        <v>10646.3</v>
      </c>
      <c r="H160" s="36"/>
      <c r="J160" s="36"/>
      <c r="K160" s="36"/>
    </row>
    <row r="161" spans="1:11" ht="17.100000000000001" customHeight="1" x14ac:dyDescent="0.25">
      <c r="A161" s="33"/>
      <c r="B161" s="34" t="s">
        <v>81</v>
      </c>
      <c r="C161" s="25">
        <v>1228.4000000000001</v>
      </c>
      <c r="D161" s="19">
        <v>1719.76</v>
      </c>
      <c r="E161" s="19">
        <v>2063.71</v>
      </c>
      <c r="F161" s="19">
        <v>2739.33</v>
      </c>
      <c r="G161" s="20">
        <v>3156.99</v>
      </c>
      <c r="H161" s="36"/>
      <c r="J161" s="36"/>
      <c r="K161" s="36"/>
    </row>
    <row r="162" spans="1:11" ht="17.100000000000001" customHeight="1" x14ac:dyDescent="0.25">
      <c r="A162" s="33"/>
      <c r="B162" s="34" t="s">
        <v>82</v>
      </c>
      <c r="C162" s="25">
        <v>1228.4000000000001</v>
      </c>
      <c r="D162" s="19">
        <v>1719.76</v>
      </c>
      <c r="E162" s="19">
        <v>2063.71</v>
      </c>
      <c r="F162" s="19">
        <v>2739.33</v>
      </c>
      <c r="G162" s="20">
        <v>3156.99</v>
      </c>
      <c r="H162" s="36"/>
      <c r="J162" s="36"/>
      <c r="K162" s="36"/>
    </row>
    <row r="163" spans="1:11" ht="17.100000000000001" customHeight="1" x14ac:dyDescent="0.25">
      <c r="A163" s="33"/>
      <c r="B163" s="37" t="s">
        <v>83</v>
      </c>
      <c r="C163" s="25">
        <v>1203.8800000000001</v>
      </c>
      <c r="D163" s="19">
        <v>1685.43</v>
      </c>
      <c r="E163" s="19">
        <v>2022.52</v>
      </c>
      <c r="F163" s="19">
        <v>2684.65</v>
      </c>
      <c r="G163" s="20">
        <v>3093.97</v>
      </c>
      <c r="H163" s="36"/>
      <c r="J163" s="36"/>
      <c r="K163" s="36"/>
    </row>
    <row r="164" spans="1:11" ht="17.100000000000001" customHeight="1" x14ac:dyDescent="0.25">
      <c r="A164" s="33"/>
      <c r="B164" s="37" t="s">
        <v>84</v>
      </c>
      <c r="C164" s="25">
        <v>1203.8800000000001</v>
      </c>
      <c r="D164" s="19">
        <v>1685.43</v>
      </c>
      <c r="E164" s="19">
        <v>2022.52</v>
      </c>
      <c r="F164" s="19">
        <v>2684.65</v>
      </c>
      <c r="G164" s="20">
        <v>3093.97</v>
      </c>
      <c r="H164" s="36"/>
      <c r="J164" s="36"/>
      <c r="K164" s="36"/>
    </row>
    <row r="165" spans="1:11" ht="17.100000000000001" customHeight="1" x14ac:dyDescent="0.25">
      <c r="A165" s="33"/>
      <c r="B165" s="34" t="s">
        <v>85</v>
      </c>
      <c r="C165" s="25">
        <v>3102.59</v>
      </c>
      <c r="D165" s="19">
        <v>4343.63</v>
      </c>
      <c r="E165" s="19">
        <v>5212.3500000000004</v>
      </c>
      <c r="F165" s="19">
        <v>6918.78</v>
      </c>
      <c r="G165" s="20">
        <v>7973.66</v>
      </c>
      <c r="H165" s="36"/>
      <c r="J165" s="36"/>
      <c r="K165" s="36"/>
    </row>
    <row r="166" spans="1:11" ht="17.100000000000001" customHeight="1" x14ac:dyDescent="0.25">
      <c r="A166" s="33"/>
      <c r="B166" s="34" t="s">
        <v>86</v>
      </c>
      <c r="C166" s="25">
        <v>3102.59</v>
      </c>
      <c r="D166" s="19">
        <v>4343.63</v>
      </c>
      <c r="E166" s="19">
        <v>5212.3500000000004</v>
      </c>
      <c r="F166" s="19">
        <v>6918.78</v>
      </c>
      <c r="G166" s="20">
        <v>7973.66</v>
      </c>
      <c r="H166" s="36"/>
      <c r="J166" s="36"/>
      <c r="K166" s="36"/>
    </row>
    <row r="167" spans="1:11" ht="17.100000000000001" customHeight="1" x14ac:dyDescent="0.25">
      <c r="A167" s="33"/>
      <c r="B167" s="34" t="s">
        <v>87</v>
      </c>
      <c r="C167" s="25">
        <v>1183.02</v>
      </c>
      <c r="D167" s="19">
        <v>1656.23</v>
      </c>
      <c r="E167" s="19">
        <v>1987.47</v>
      </c>
      <c r="F167" s="19">
        <v>2638.13</v>
      </c>
      <c r="G167" s="20">
        <v>3040.36</v>
      </c>
      <c r="H167" s="36"/>
      <c r="J167" s="36"/>
      <c r="K167" s="36"/>
    </row>
    <row r="168" spans="1:11" ht="17.100000000000001" customHeight="1" x14ac:dyDescent="0.25">
      <c r="A168" s="33"/>
      <c r="B168" s="34" t="s">
        <v>88</v>
      </c>
      <c r="C168" s="25">
        <v>1183.02</v>
      </c>
      <c r="D168" s="19">
        <v>1656.23</v>
      </c>
      <c r="E168" s="19">
        <v>1987.47</v>
      </c>
      <c r="F168" s="19">
        <v>2638.13</v>
      </c>
      <c r="G168" s="20">
        <v>3040.36</v>
      </c>
      <c r="H168" s="36"/>
      <c r="J168" s="36"/>
      <c r="K168" s="36"/>
    </row>
    <row r="169" spans="1:11" ht="17.100000000000001" customHeight="1" x14ac:dyDescent="0.25">
      <c r="A169" s="33"/>
      <c r="B169" s="34" t="s">
        <v>89</v>
      </c>
      <c r="C169" s="25">
        <v>3047.9</v>
      </c>
      <c r="D169" s="19">
        <v>4267.0600000000004</v>
      </c>
      <c r="E169" s="19">
        <v>5120.47</v>
      </c>
      <c r="F169" s="19">
        <v>6796.82</v>
      </c>
      <c r="G169" s="20">
        <v>7833.1</v>
      </c>
      <c r="H169" s="36"/>
      <c r="J169" s="36"/>
      <c r="K169" s="36"/>
    </row>
    <row r="170" spans="1:11" ht="17.100000000000001" customHeight="1" x14ac:dyDescent="0.25">
      <c r="A170" s="33"/>
      <c r="B170" s="34" t="s">
        <v>90</v>
      </c>
      <c r="C170" s="25">
        <v>3219.64</v>
      </c>
      <c r="D170" s="19">
        <v>4507.5</v>
      </c>
      <c r="E170" s="19">
        <v>5409</v>
      </c>
      <c r="F170" s="19">
        <v>7179.8</v>
      </c>
      <c r="G170" s="20">
        <v>8274.4699999999993</v>
      </c>
      <c r="H170" s="36"/>
      <c r="J170" s="36"/>
      <c r="K170" s="36"/>
    </row>
    <row r="171" spans="1:11" ht="17.100000000000001" customHeight="1" x14ac:dyDescent="0.25">
      <c r="A171" s="33"/>
      <c r="B171" s="34" t="s">
        <v>91</v>
      </c>
      <c r="C171" s="25">
        <v>5774.54</v>
      </c>
      <c r="D171" s="19">
        <v>8084.36</v>
      </c>
      <c r="E171" s="19">
        <v>9701.23</v>
      </c>
      <c r="F171" s="19">
        <v>12877.22</v>
      </c>
      <c r="G171" s="20">
        <v>14840.57</v>
      </c>
      <c r="H171" s="36"/>
      <c r="J171" s="36"/>
      <c r="K171" s="36"/>
    </row>
    <row r="172" spans="1:11" ht="17.100000000000001" customHeight="1" x14ac:dyDescent="0.25">
      <c r="A172" s="33"/>
      <c r="B172" s="34" t="s">
        <v>92</v>
      </c>
      <c r="C172" s="25">
        <v>5946.29</v>
      </c>
      <c r="D172" s="19">
        <v>8324.81</v>
      </c>
      <c r="E172" s="19">
        <v>9989.77</v>
      </c>
      <c r="F172" s="19">
        <v>13260.23</v>
      </c>
      <c r="G172" s="20">
        <v>15281.97</v>
      </c>
      <c r="H172" s="36"/>
      <c r="J172" s="36"/>
      <c r="K172" s="36"/>
    </row>
    <row r="173" spans="1:11" ht="17.100000000000001" customHeight="1" x14ac:dyDescent="0.25">
      <c r="A173" s="33"/>
      <c r="B173" s="34" t="s">
        <v>93</v>
      </c>
      <c r="C173" s="25">
        <v>2427.91</v>
      </c>
      <c r="D173" s="19">
        <v>3399.07</v>
      </c>
      <c r="E173" s="19">
        <v>4078.89</v>
      </c>
      <c r="F173" s="19">
        <v>5414.24</v>
      </c>
      <c r="G173" s="20">
        <v>6239.73</v>
      </c>
      <c r="H173" s="36"/>
      <c r="J173" s="36"/>
      <c r="K173" s="36"/>
    </row>
    <row r="174" spans="1:11" ht="17.100000000000001" customHeight="1" x14ac:dyDescent="0.25">
      <c r="A174" s="33"/>
      <c r="B174" s="34" t="s">
        <v>94</v>
      </c>
      <c r="C174" s="25">
        <v>2427.91</v>
      </c>
      <c r="D174" s="19">
        <v>3399.07</v>
      </c>
      <c r="E174" s="19">
        <v>4078.89</v>
      </c>
      <c r="F174" s="19">
        <v>5414.24</v>
      </c>
      <c r="G174" s="20">
        <v>6239.73</v>
      </c>
      <c r="H174" s="36"/>
      <c r="J174" s="36"/>
      <c r="K174" s="36"/>
    </row>
    <row r="175" spans="1:11" ht="17.100000000000001" customHeight="1" x14ac:dyDescent="0.25">
      <c r="A175" s="33"/>
      <c r="B175" s="34" t="s">
        <v>95</v>
      </c>
      <c r="C175" s="25">
        <v>3165.31</v>
      </c>
      <c r="D175" s="19">
        <v>4431.43</v>
      </c>
      <c r="E175" s="19">
        <v>5317.72</v>
      </c>
      <c r="F175" s="19">
        <v>7058.64</v>
      </c>
      <c r="G175" s="20">
        <v>8134.85</v>
      </c>
      <c r="H175" s="36"/>
      <c r="J175" s="36"/>
      <c r="K175" s="36"/>
    </row>
    <row r="176" spans="1:11" ht="17.100000000000001" customHeight="1" x14ac:dyDescent="0.25">
      <c r="A176" s="33"/>
      <c r="B176" s="34" t="s">
        <v>96</v>
      </c>
      <c r="C176" s="25">
        <v>3165.31</v>
      </c>
      <c r="D176" s="19">
        <v>4431.43</v>
      </c>
      <c r="E176" s="19">
        <v>5317.72</v>
      </c>
      <c r="F176" s="19">
        <v>7058.64</v>
      </c>
      <c r="G176" s="20">
        <v>8134.85</v>
      </c>
      <c r="H176" s="36"/>
      <c r="J176" s="36"/>
      <c r="K176" s="36"/>
    </row>
    <row r="177" spans="1:12" ht="17.100000000000001" customHeight="1" x14ac:dyDescent="0.25">
      <c r="A177" s="33"/>
      <c r="B177" s="34" t="s">
        <v>97</v>
      </c>
      <c r="C177" s="25">
        <v>1411.96</v>
      </c>
      <c r="D177" s="19">
        <v>1976.74</v>
      </c>
      <c r="E177" s="19">
        <v>2372.09</v>
      </c>
      <c r="F177" s="19">
        <v>3148.67</v>
      </c>
      <c r="G177" s="20">
        <v>3628.74</v>
      </c>
      <c r="H177" s="36"/>
      <c r="J177" s="36"/>
      <c r="K177" s="36"/>
    </row>
    <row r="178" spans="1:12" ht="17.100000000000001" customHeight="1" x14ac:dyDescent="0.25">
      <c r="A178" s="33"/>
      <c r="B178" s="34" t="s">
        <v>98</v>
      </c>
      <c r="C178" s="25">
        <v>1411.96</v>
      </c>
      <c r="D178" s="19">
        <v>1976.74</v>
      </c>
      <c r="E178" s="19">
        <v>2372.09</v>
      </c>
      <c r="F178" s="19">
        <v>3148.67</v>
      </c>
      <c r="G178" s="20">
        <v>3628.74</v>
      </c>
      <c r="H178" s="36"/>
      <c r="J178" s="36"/>
      <c r="K178" s="36"/>
    </row>
    <row r="179" spans="1:12" ht="17.100000000000001" customHeight="1" x14ac:dyDescent="0.25">
      <c r="A179" s="33"/>
      <c r="B179" s="34" t="s">
        <v>99</v>
      </c>
      <c r="C179" s="25">
        <v>1460.33</v>
      </c>
      <c r="D179" s="19">
        <v>2044.46</v>
      </c>
      <c r="E179" s="19">
        <v>2453.35</v>
      </c>
      <c r="F179" s="19">
        <v>3256.54</v>
      </c>
      <c r="G179" s="20">
        <v>3753.05</v>
      </c>
      <c r="H179" s="36"/>
      <c r="J179" s="36"/>
      <c r="K179" s="36"/>
    </row>
    <row r="180" spans="1:12" ht="17.100000000000001" customHeight="1" x14ac:dyDescent="0.25">
      <c r="A180" s="33"/>
      <c r="B180" s="34" t="s">
        <v>100</v>
      </c>
      <c r="C180" s="25">
        <v>1632.06</v>
      </c>
      <c r="D180" s="19">
        <v>2284.88</v>
      </c>
      <c r="E180" s="19">
        <v>2741.86</v>
      </c>
      <c r="F180" s="19">
        <v>3639.49</v>
      </c>
      <c r="G180" s="20">
        <v>4194.3900000000003</v>
      </c>
      <c r="H180" s="36"/>
      <c r="J180" s="36"/>
      <c r="K180" s="36"/>
    </row>
    <row r="181" spans="1:12" ht="17.100000000000001" customHeight="1" x14ac:dyDescent="0.25">
      <c r="A181" s="33"/>
      <c r="B181" s="34" t="s">
        <v>101</v>
      </c>
      <c r="C181" s="25">
        <v>4925.33</v>
      </c>
      <c r="D181" s="19">
        <v>6895.46</v>
      </c>
      <c r="E181" s="19">
        <v>8274.5499999999993</v>
      </c>
      <c r="F181" s="19">
        <v>10983.49</v>
      </c>
      <c r="G181" s="20">
        <v>12658.1</v>
      </c>
      <c r="H181" s="36"/>
      <c r="J181" s="36"/>
      <c r="K181" s="36"/>
    </row>
    <row r="182" spans="1:12" ht="17.100000000000001" customHeight="1" x14ac:dyDescent="0.25">
      <c r="A182" s="33"/>
      <c r="B182" s="34" t="s">
        <v>102</v>
      </c>
      <c r="C182" s="25">
        <v>5097.08</v>
      </c>
      <c r="D182" s="19">
        <v>7135.91</v>
      </c>
      <c r="E182" s="19">
        <v>8563.09</v>
      </c>
      <c r="F182" s="19">
        <v>11366.49</v>
      </c>
      <c r="G182" s="20">
        <v>13099.5</v>
      </c>
      <c r="H182" s="36"/>
      <c r="J182" s="36"/>
      <c r="K182" s="36"/>
    </row>
    <row r="183" spans="1:12" ht="17.100000000000001" customHeight="1" x14ac:dyDescent="0.25">
      <c r="A183" s="33"/>
      <c r="B183" s="34" t="s">
        <v>103</v>
      </c>
      <c r="C183" s="25">
        <v>4052.4</v>
      </c>
      <c r="D183" s="19">
        <v>5673.36</v>
      </c>
      <c r="E183" s="19">
        <v>6808.03</v>
      </c>
      <c r="F183" s="19">
        <v>9036.85</v>
      </c>
      <c r="G183" s="20">
        <v>10414.67</v>
      </c>
      <c r="H183" s="36"/>
      <c r="J183" s="36"/>
      <c r="K183" s="36"/>
    </row>
    <row r="184" spans="1:12" ht="17.100000000000001" customHeight="1" x14ac:dyDescent="0.25">
      <c r="A184" s="33"/>
      <c r="B184" s="34" t="s">
        <v>104</v>
      </c>
      <c r="C184" s="25">
        <v>4224.1499999999996</v>
      </c>
      <c r="D184" s="19">
        <v>5913.81</v>
      </c>
      <c r="E184" s="19">
        <v>7096.57</v>
      </c>
      <c r="F184" s="19">
        <v>9419.85</v>
      </c>
      <c r="G184" s="20">
        <v>10856.07</v>
      </c>
      <c r="H184" s="36"/>
      <c r="J184" s="36"/>
      <c r="K184" s="36"/>
    </row>
    <row r="185" spans="1:12" ht="17.100000000000001" customHeight="1" x14ac:dyDescent="0.25">
      <c r="A185" s="33"/>
      <c r="B185" s="34" t="s">
        <v>105</v>
      </c>
      <c r="C185" s="25">
        <v>4363.51</v>
      </c>
      <c r="D185" s="19">
        <v>6108.91</v>
      </c>
      <c r="E185" s="19">
        <v>7330.7</v>
      </c>
      <c r="F185" s="19">
        <v>9730.6299999999992</v>
      </c>
      <c r="G185" s="20">
        <v>11214.22</v>
      </c>
      <c r="H185" s="36"/>
      <c r="J185" s="36"/>
      <c r="K185" s="36"/>
    </row>
    <row r="186" spans="1:12" ht="17.100000000000001" customHeight="1" thickBot="1" x14ac:dyDescent="0.3">
      <c r="A186" s="39"/>
      <c r="B186" s="40" t="s">
        <v>106</v>
      </c>
      <c r="C186" s="25">
        <v>4535.25</v>
      </c>
      <c r="D186" s="41">
        <v>6349.35</v>
      </c>
      <c r="E186" s="41">
        <v>7619.22</v>
      </c>
      <c r="F186" s="41">
        <v>10113.61</v>
      </c>
      <c r="G186" s="42">
        <v>11655.59</v>
      </c>
      <c r="H186" s="36"/>
      <c r="J186" s="36"/>
      <c r="K186" s="36"/>
    </row>
    <row r="187" spans="1:12" ht="32.450000000000003" customHeight="1" x14ac:dyDescent="0.25">
      <c r="A187" s="21" t="s">
        <v>107</v>
      </c>
      <c r="B187" s="84" t="s">
        <v>108</v>
      </c>
      <c r="C187" s="85"/>
      <c r="D187" s="85"/>
      <c r="E187" s="85"/>
      <c r="F187" s="85"/>
      <c r="G187" s="86"/>
    </row>
    <row r="188" spans="1:12" ht="45" x14ac:dyDescent="0.25">
      <c r="A188" s="33"/>
      <c r="B188" s="37" t="s">
        <v>77</v>
      </c>
      <c r="C188" s="25">
        <v>905.15</v>
      </c>
      <c r="D188" s="19">
        <v>1267.21</v>
      </c>
      <c r="E188" s="19">
        <v>1520.65</v>
      </c>
      <c r="F188" s="19">
        <v>2018.48</v>
      </c>
      <c r="G188" s="20">
        <v>2326.2399999999998</v>
      </c>
      <c r="H188" s="36"/>
      <c r="J188" s="30"/>
      <c r="K188" s="36"/>
      <c r="L188" s="36"/>
    </row>
    <row r="189" spans="1:12" ht="45" x14ac:dyDescent="0.25">
      <c r="A189" s="33"/>
      <c r="B189" s="37" t="s">
        <v>78</v>
      </c>
      <c r="C189" s="25">
        <v>905.15</v>
      </c>
      <c r="D189" s="19">
        <v>1267.21</v>
      </c>
      <c r="E189" s="19">
        <v>1520.65</v>
      </c>
      <c r="F189" s="19">
        <v>2018.48</v>
      </c>
      <c r="G189" s="20">
        <v>2326.2399999999998</v>
      </c>
      <c r="H189" s="36"/>
      <c r="J189" s="30"/>
      <c r="K189" s="36"/>
    </row>
    <row r="190" spans="1:12" ht="17.100000000000001" customHeight="1" x14ac:dyDescent="0.25">
      <c r="A190" s="33"/>
      <c r="B190" s="34" t="s">
        <v>79</v>
      </c>
      <c r="C190" s="25">
        <v>4354.0200000000004</v>
      </c>
      <c r="D190" s="19">
        <v>6095.63</v>
      </c>
      <c r="E190" s="19">
        <v>7314.75</v>
      </c>
      <c r="F190" s="19">
        <v>9709.4599999999991</v>
      </c>
      <c r="G190" s="20">
        <v>11189.83</v>
      </c>
      <c r="H190" s="36"/>
      <c r="J190" s="30"/>
      <c r="K190" s="36"/>
    </row>
    <row r="191" spans="1:12" ht="17.100000000000001" customHeight="1" x14ac:dyDescent="0.25">
      <c r="A191" s="33"/>
      <c r="B191" s="34" t="s">
        <v>80</v>
      </c>
      <c r="C191" s="25">
        <v>4354.0200000000004</v>
      </c>
      <c r="D191" s="19">
        <v>6095.63</v>
      </c>
      <c r="E191" s="19">
        <v>7314.75</v>
      </c>
      <c r="F191" s="19">
        <v>9709.4599999999991</v>
      </c>
      <c r="G191" s="20">
        <v>11189.83</v>
      </c>
      <c r="H191" s="36"/>
      <c r="J191" s="30"/>
      <c r="K191" s="36"/>
    </row>
    <row r="192" spans="1:12" ht="17.100000000000001" customHeight="1" x14ac:dyDescent="0.25">
      <c r="A192" s="33"/>
      <c r="B192" s="34" t="s">
        <v>81</v>
      </c>
      <c r="C192" s="25">
        <v>1291.1300000000001</v>
      </c>
      <c r="D192" s="19">
        <v>1807.58</v>
      </c>
      <c r="E192" s="19">
        <v>2169.1</v>
      </c>
      <c r="F192" s="19">
        <v>2879.22</v>
      </c>
      <c r="G192" s="20">
        <v>3318.2</v>
      </c>
      <c r="H192" s="36"/>
      <c r="J192" s="30"/>
      <c r="K192" s="36"/>
    </row>
    <row r="193" spans="1:11" ht="17.100000000000001" customHeight="1" x14ac:dyDescent="0.25">
      <c r="A193" s="33"/>
      <c r="B193" s="34" t="s">
        <v>82</v>
      </c>
      <c r="C193" s="25">
        <v>1291.1300000000001</v>
      </c>
      <c r="D193" s="19">
        <v>1807.58</v>
      </c>
      <c r="E193" s="19">
        <v>2169.1</v>
      </c>
      <c r="F193" s="19">
        <v>2879.22</v>
      </c>
      <c r="G193" s="20">
        <v>3318.2</v>
      </c>
      <c r="H193" s="36"/>
      <c r="J193" s="30"/>
      <c r="K193" s="36"/>
    </row>
    <row r="194" spans="1:11" ht="17.100000000000001" customHeight="1" x14ac:dyDescent="0.25">
      <c r="A194" s="33"/>
      <c r="B194" s="37" t="s">
        <v>83</v>
      </c>
      <c r="C194" s="25">
        <v>1265.33</v>
      </c>
      <c r="D194" s="19">
        <v>1771.46</v>
      </c>
      <c r="E194" s="19">
        <v>2125.75</v>
      </c>
      <c r="F194" s="19">
        <v>2821.69</v>
      </c>
      <c r="G194" s="20">
        <v>3251.9</v>
      </c>
      <c r="H194" s="36"/>
      <c r="J194" s="30"/>
      <c r="K194" s="36"/>
    </row>
    <row r="195" spans="1:11" ht="17.100000000000001" customHeight="1" x14ac:dyDescent="0.25">
      <c r="A195" s="33"/>
      <c r="B195" s="37" t="s">
        <v>84</v>
      </c>
      <c r="C195" s="25">
        <v>1265.33</v>
      </c>
      <c r="D195" s="19">
        <v>1771.46</v>
      </c>
      <c r="E195" s="19">
        <v>2125.75</v>
      </c>
      <c r="F195" s="19">
        <v>2821.69</v>
      </c>
      <c r="G195" s="20">
        <v>3251.9</v>
      </c>
      <c r="H195" s="36"/>
      <c r="J195" s="30"/>
      <c r="K195" s="36"/>
    </row>
    <row r="196" spans="1:11" ht="17.100000000000001" customHeight="1" x14ac:dyDescent="0.25">
      <c r="A196" s="33"/>
      <c r="B196" s="34" t="s">
        <v>85</v>
      </c>
      <c r="C196" s="25">
        <v>3260.97</v>
      </c>
      <c r="D196" s="19">
        <v>4565.3599999999997</v>
      </c>
      <c r="E196" s="19">
        <v>5478.43</v>
      </c>
      <c r="F196" s="19">
        <v>7271.96</v>
      </c>
      <c r="G196" s="20">
        <v>8380.69</v>
      </c>
      <c r="H196" s="36"/>
      <c r="J196" s="30"/>
      <c r="K196" s="36"/>
    </row>
    <row r="197" spans="1:11" ht="17.100000000000001" customHeight="1" x14ac:dyDescent="0.25">
      <c r="A197" s="33"/>
      <c r="B197" s="34" t="s">
        <v>86</v>
      </c>
      <c r="C197" s="25">
        <v>3260.97</v>
      </c>
      <c r="D197" s="19">
        <v>4565.3599999999997</v>
      </c>
      <c r="E197" s="19">
        <v>5478.43</v>
      </c>
      <c r="F197" s="19">
        <v>7271.96</v>
      </c>
      <c r="G197" s="20">
        <v>8380.69</v>
      </c>
      <c r="H197" s="36"/>
      <c r="J197" s="30"/>
      <c r="K197" s="36"/>
    </row>
    <row r="198" spans="1:11" ht="17.100000000000001" customHeight="1" x14ac:dyDescent="0.25">
      <c r="A198" s="33"/>
      <c r="B198" s="34" t="s">
        <v>87</v>
      </c>
      <c r="C198" s="25">
        <v>1243.4100000000001</v>
      </c>
      <c r="D198" s="19">
        <v>1740.77</v>
      </c>
      <c r="E198" s="19">
        <v>2088.9299999999998</v>
      </c>
      <c r="F198" s="19">
        <v>2772.8</v>
      </c>
      <c r="G198" s="20">
        <v>3195.56</v>
      </c>
      <c r="H198" s="36"/>
      <c r="J198" s="30"/>
      <c r="K198" s="36"/>
    </row>
    <row r="199" spans="1:11" ht="17.100000000000001" customHeight="1" x14ac:dyDescent="0.25">
      <c r="A199" s="33"/>
      <c r="B199" s="34" t="s">
        <v>88</v>
      </c>
      <c r="C199" s="25">
        <v>1243.4100000000001</v>
      </c>
      <c r="D199" s="19">
        <v>1740.77</v>
      </c>
      <c r="E199" s="19">
        <v>2088.9299999999998</v>
      </c>
      <c r="F199" s="19">
        <v>2772.8</v>
      </c>
      <c r="G199" s="20">
        <v>3195.56</v>
      </c>
      <c r="H199" s="36"/>
      <c r="J199" s="30"/>
      <c r="K199" s="36"/>
    </row>
    <row r="200" spans="1:11" ht="17.100000000000001" customHeight="1" x14ac:dyDescent="0.25">
      <c r="A200" s="33"/>
      <c r="B200" s="34" t="s">
        <v>89</v>
      </c>
      <c r="C200" s="25">
        <v>3203.5</v>
      </c>
      <c r="D200" s="19">
        <v>4484.8999999999996</v>
      </c>
      <c r="E200" s="19">
        <v>5381.88</v>
      </c>
      <c r="F200" s="19">
        <v>7143.81</v>
      </c>
      <c r="G200" s="20">
        <v>8233</v>
      </c>
      <c r="H200" s="36"/>
      <c r="J200" s="30"/>
      <c r="K200" s="36"/>
    </row>
    <row r="201" spans="1:11" ht="17.100000000000001" customHeight="1" x14ac:dyDescent="0.25">
      <c r="A201" s="33"/>
      <c r="B201" s="34" t="s">
        <v>90</v>
      </c>
      <c r="C201" s="25">
        <v>3384.01</v>
      </c>
      <c r="D201" s="19">
        <v>4737.6099999999997</v>
      </c>
      <c r="E201" s="19">
        <v>5685.14</v>
      </c>
      <c r="F201" s="19">
        <v>7546.34</v>
      </c>
      <c r="G201" s="20">
        <v>8696.91</v>
      </c>
      <c r="H201" s="36"/>
      <c r="J201" s="30"/>
      <c r="K201" s="36"/>
    </row>
    <row r="202" spans="1:11" ht="17.100000000000001" customHeight="1" x14ac:dyDescent="0.25">
      <c r="A202" s="33"/>
      <c r="B202" s="34" t="s">
        <v>91</v>
      </c>
      <c r="C202" s="25">
        <v>6069.34</v>
      </c>
      <c r="D202" s="19">
        <v>8497.08</v>
      </c>
      <c r="E202" s="19">
        <v>10196.49</v>
      </c>
      <c r="F202" s="19">
        <v>13534.63</v>
      </c>
      <c r="G202" s="20">
        <v>15598.2</v>
      </c>
      <c r="H202" s="36"/>
      <c r="J202" s="30"/>
      <c r="K202" s="36"/>
    </row>
    <row r="203" spans="1:11" ht="17.100000000000001" customHeight="1" x14ac:dyDescent="0.25">
      <c r="A203" s="33"/>
      <c r="B203" s="34" t="s">
        <v>92</v>
      </c>
      <c r="C203" s="25">
        <v>6249.84</v>
      </c>
      <c r="D203" s="19">
        <v>8749.7800000000007</v>
      </c>
      <c r="E203" s="19">
        <v>10499.73</v>
      </c>
      <c r="F203" s="19">
        <v>13937.14</v>
      </c>
      <c r="G203" s="20">
        <v>16062.09</v>
      </c>
      <c r="H203" s="36"/>
      <c r="J203" s="30"/>
      <c r="K203" s="36"/>
    </row>
    <row r="204" spans="1:11" ht="17.100000000000001" customHeight="1" x14ac:dyDescent="0.25">
      <c r="A204" s="33"/>
      <c r="B204" s="34" t="s">
        <v>93</v>
      </c>
      <c r="C204" s="25">
        <v>2551.86</v>
      </c>
      <c r="D204" s="19">
        <v>3572.6</v>
      </c>
      <c r="E204" s="19">
        <v>4287.12</v>
      </c>
      <c r="F204" s="19">
        <v>5690.65</v>
      </c>
      <c r="G204" s="20">
        <v>6558.28</v>
      </c>
      <c r="H204" s="36"/>
      <c r="J204" s="30"/>
      <c r="K204" s="36"/>
    </row>
    <row r="205" spans="1:11" ht="17.100000000000001" customHeight="1" x14ac:dyDescent="0.25">
      <c r="A205" s="33"/>
      <c r="B205" s="34" t="s">
        <v>94</v>
      </c>
      <c r="C205" s="25">
        <v>2551.86</v>
      </c>
      <c r="D205" s="19">
        <v>3572.6</v>
      </c>
      <c r="E205" s="19">
        <v>4287.12</v>
      </c>
      <c r="F205" s="19">
        <v>5690.65</v>
      </c>
      <c r="G205" s="20">
        <v>6558.28</v>
      </c>
      <c r="H205" s="36"/>
      <c r="J205" s="30"/>
      <c r="K205" s="36"/>
    </row>
    <row r="206" spans="1:11" ht="17.100000000000001" customHeight="1" x14ac:dyDescent="0.25">
      <c r="A206" s="33"/>
      <c r="B206" s="34" t="s">
        <v>95</v>
      </c>
      <c r="C206" s="25">
        <v>3326.9</v>
      </c>
      <c r="D206" s="19">
        <v>4657.66</v>
      </c>
      <c r="E206" s="19">
        <v>5589.19</v>
      </c>
      <c r="F206" s="19">
        <v>7418.99</v>
      </c>
      <c r="G206" s="20">
        <v>8550.1299999999992</v>
      </c>
      <c r="H206" s="36"/>
      <c r="J206" s="30"/>
      <c r="K206" s="36"/>
    </row>
    <row r="207" spans="1:11" ht="17.100000000000001" customHeight="1" x14ac:dyDescent="0.25">
      <c r="A207" s="33"/>
      <c r="B207" s="34" t="s">
        <v>96</v>
      </c>
      <c r="C207" s="25">
        <v>3326.9</v>
      </c>
      <c r="D207" s="19">
        <v>4657.66</v>
      </c>
      <c r="E207" s="19">
        <v>5589.19</v>
      </c>
      <c r="F207" s="19">
        <v>7418.99</v>
      </c>
      <c r="G207" s="20">
        <v>8550.1299999999992</v>
      </c>
      <c r="H207" s="36"/>
      <c r="J207" s="30"/>
      <c r="K207" s="36"/>
    </row>
    <row r="208" spans="1:11" ht="17.100000000000001" customHeight="1" x14ac:dyDescent="0.25">
      <c r="A208" s="33"/>
      <c r="B208" s="34" t="s">
        <v>97</v>
      </c>
      <c r="C208" s="25">
        <v>1484.05</v>
      </c>
      <c r="D208" s="19">
        <v>2077.67</v>
      </c>
      <c r="E208" s="19">
        <v>2493.1999999999998</v>
      </c>
      <c r="F208" s="19">
        <v>3309.43</v>
      </c>
      <c r="G208" s="20">
        <v>3814.01</v>
      </c>
      <c r="H208" s="36"/>
      <c r="J208" s="30"/>
      <c r="K208" s="36"/>
    </row>
    <row r="209" spans="1:11" ht="17.100000000000001" customHeight="1" x14ac:dyDescent="0.25">
      <c r="A209" s="33"/>
      <c r="B209" s="34" t="s">
        <v>98</v>
      </c>
      <c r="C209" s="25">
        <v>1484.05</v>
      </c>
      <c r="D209" s="19">
        <v>2077.67</v>
      </c>
      <c r="E209" s="19">
        <v>2493.1999999999998</v>
      </c>
      <c r="F209" s="19">
        <v>3309.43</v>
      </c>
      <c r="G209" s="20">
        <v>3814.01</v>
      </c>
      <c r="H209" s="36"/>
      <c r="J209" s="30"/>
      <c r="K209" s="36"/>
    </row>
    <row r="210" spans="1:11" ht="17.100000000000001" customHeight="1" x14ac:dyDescent="0.25">
      <c r="A210" s="33"/>
      <c r="B210" s="34" t="s">
        <v>99</v>
      </c>
      <c r="C210" s="25">
        <v>1534.88</v>
      </c>
      <c r="D210" s="19">
        <v>2148.83</v>
      </c>
      <c r="E210" s="19">
        <v>2578.6</v>
      </c>
      <c r="F210" s="19">
        <v>3422.78</v>
      </c>
      <c r="G210" s="20">
        <v>3944.64</v>
      </c>
      <c r="H210" s="36"/>
      <c r="J210" s="30"/>
      <c r="K210" s="36"/>
    </row>
    <row r="211" spans="1:11" ht="17.100000000000001" customHeight="1" x14ac:dyDescent="0.25">
      <c r="A211" s="33"/>
      <c r="B211" s="34" t="s">
        <v>100</v>
      </c>
      <c r="C211" s="25">
        <v>1715.38</v>
      </c>
      <c r="D211" s="19">
        <v>2401.5300000000002</v>
      </c>
      <c r="E211" s="19">
        <v>2881.84</v>
      </c>
      <c r="F211" s="19">
        <v>3825.3</v>
      </c>
      <c r="G211" s="20">
        <v>4408.53</v>
      </c>
      <c r="H211" s="36"/>
      <c r="J211" s="30"/>
      <c r="K211" s="36"/>
    </row>
    <row r="212" spans="1:11" ht="17.100000000000001" customHeight="1" x14ac:dyDescent="0.25">
      <c r="A212" s="33"/>
      <c r="B212" s="34" t="s">
        <v>101</v>
      </c>
      <c r="C212" s="25">
        <v>5176.79</v>
      </c>
      <c r="D212" s="19">
        <v>7247.51</v>
      </c>
      <c r="E212" s="19">
        <v>8697.01</v>
      </c>
      <c r="F212" s="19">
        <v>11544.24</v>
      </c>
      <c r="G212" s="20">
        <v>13304.35</v>
      </c>
      <c r="H212" s="36"/>
      <c r="J212" s="30"/>
      <c r="K212" s="36"/>
    </row>
    <row r="213" spans="1:11" ht="17.100000000000001" customHeight="1" x14ac:dyDescent="0.25">
      <c r="A213" s="33"/>
      <c r="B213" s="34" t="s">
        <v>102</v>
      </c>
      <c r="C213" s="25">
        <v>5357.3</v>
      </c>
      <c r="D213" s="19">
        <v>7500.22</v>
      </c>
      <c r="E213" s="19">
        <v>9000.26</v>
      </c>
      <c r="F213" s="19">
        <v>11946.78</v>
      </c>
      <c r="G213" s="20">
        <v>13768.26</v>
      </c>
      <c r="H213" s="36"/>
      <c r="J213" s="30"/>
      <c r="K213" s="36"/>
    </row>
    <row r="214" spans="1:11" ht="17.100000000000001" customHeight="1" x14ac:dyDescent="0.25">
      <c r="A214" s="33"/>
      <c r="B214" s="34" t="s">
        <v>103</v>
      </c>
      <c r="C214" s="25">
        <v>4259.2700000000004</v>
      </c>
      <c r="D214" s="19">
        <v>5962.98</v>
      </c>
      <c r="E214" s="19">
        <v>7155.57</v>
      </c>
      <c r="F214" s="19">
        <v>9498.17</v>
      </c>
      <c r="G214" s="20">
        <v>10946.32</v>
      </c>
      <c r="H214" s="36"/>
      <c r="J214" s="30"/>
      <c r="K214" s="36"/>
    </row>
    <row r="215" spans="1:11" ht="17.100000000000001" customHeight="1" x14ac:dyDescent="0.25">
      <c r="A215" s="33"/>
      <c r="B215" s="34" t="s">
        <v>104</v>
      </c>
      <c r="C215" s="25">
        <v>4439.79</v>
      </c>
      <c r="D215" s="19">
        <v>6215.71</v>
      </c>
      <c r="E215" s="19">
        <v>7458.85</v>
      </c>
      <c r="F215" s="19">
        <v>9900.73</v>
      </c>
      <c r="G215" s="20">
        <v>11410.26</v>
      </c>
      <c r="H215" s="36"/>
      <c r="J215" s="30"/>
      <c r="K215" s="36"/>
    </row>
    <row r="216" spans="1:11" ht="17.100000000000001" customHeight="1" x14ac:dyDescent="0.25">
      <c r="A216" s="33"/>
      <c r="B216" s="34" t="s">
        <v>105</v>
      </c>
      <c r="C216" s="25">
        <v>4586.29</v>
      </c>
      <c r="D216" s="19">
        <v>6420.81</v>
      </c>
      <c r="E216" s="19">
        <v>7704.97</v>
      </c>
      <c r="F216" s="19">
        <v>10227.43</v>
      </c>
      <c r="G216" s="20">
        <v>11786.77</v>
      </c>
      <c r="H216" s="36"/>
      <c r="J216" s="30"/>
      <c r="K216" s="36"/>
    </row>
    <row r="217" spans="1:11" ht="17.100000000000001" customHeight="1" thickBot="1" x14ac:dyDescent="0.3">
      <c r="A217" s="39"/>
      <c r="B217" s="40" t="s">
        <v>106</v>
      </c>
      <c r="C217" s="25">
        <v>4766.8100000000004</v>
      </c>
      <c r="D217" s="41">
        <v>6673.53</v>
      </c>
      <c r="E217" s="41">
        <v>8008.24</v>
      </c>
      <c r="F217" s="41">
        <v>10629.99</v>
      </c>
      <c r="G217" s="42">
        <v>12250.7</v>
      </c>
      <c r="H217" s="36"/>
      <c r="J217" s="30"/>
      <c r="K217" s="36"/>
    </row>
    <row r="218" spans="1:11" ht="18.75" x14ac:dyDescent="0.25">
      <c r="A218" s="43"/>
      <c r="D218" s="36"/>
    </row>
    <row r="219" spans="1:11" ht="18.75" x14ac:dyDescent="0.25">
      <c r="A219" s="43"/>
    </row>
    <row r="220" spans="1:11" ht="18.75" customHeight="1" x14ac:dyDescent="0.25">
      <c r="A220" s="43"/>
    </row>
    <row r="221" spans="1:11" ht="18.75" x14ac:dyDescent="0.25">
      <c r="A221" s="43"/>
    </row>
    <row r="222" spans="1:11" ht="18.75" x14ac:dyDescent="0.25">
      <c r="A222" s="43"/>
    </row>
    <row r="223" spans="1:11" ht="15.75" x14ac:dyDescent="0.25">
      <c r="A223" s="10"/>
    </row>
  </sheetData>
  <mergeCells count="20">
    <mergeCell ref="D1:G1"/>
    <mergeCell ref="B2:G2"/>
    <mergeCell ref="B4:G4"/>
    <mergeCell ref="F3:G3"/>
    <mergeCell ref="A8:A9"/>
    <mergeCell ref="B8:B9"/>
    <mergeCell ref="C8:C9"/>
    <mergeCell ref="D8:G8"/>
    <mergeCell ref="B187:G187"/>
    <mergeCell ref="B10:G10"/>
    <mergeCell ref="B12:G12"/>
    <mergeCell ref="B14:G14"/>
    <mergeCell ref="B16:G16"/>
    <mergeCell ref="B48:G48"/>
    <mergeCell ref="B80:G80"/>
    <mergeCell ref="B112:G112"/>
    <mergeCell ref="B117:G117"/>
    <mergeCell ref="B130:G130"/>
    <mergeCell ref="B143:G143"/>
    <mergeCell ref="B156:G156"/>
  </mergeCells>
  <pageMargins left="0.62992125984251968" right="0.19685039370078741" top="0.39370078740157483" bottom="0.19685039370078741" header="0.11811023622047245" footer="0.11811023622047245"/>
  <pageSetup paperSize="9" scale="90"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31"/>
  <sheetViews>
    <sheetView zoomScaleNormal="100" zoomScaleSheetLayoutView="85" workbookViewId="0">
      <pane xSplit="2" ySplit="10" topLeftCell="C23" activePane="bottomRight" state="frozen"/>
      <selection activeCell="C90" sqref="C90"/>
      <selection pane="topRight" activeCell="C90" sqref="C90"/>
      <selection pane="bottomLeft" activeCell="C90" sqref="C90"/>
      <selection pane="bottomRight" activeCell="D27" sqref="D27"/>
    </sheetView>
  </sheetViews>
  <sheetFormatPr defaultColWidth="8.5" defaultRowHeight="15.75" x14ac:dyDescent="0.25"/>
  <cols>
    <col min="1" max="1" width="5.875" style="10" customWidth="1"/>
    <col min="2" max="2" width="47.25" style="10" customWidth="1"/>
    <col min="3" max="3" width="10" style="10" customWidth="1"/>
    <col min="4" max="7" width="11.625" style="10" customWidth="1"/>
    <col min="8" max="8" width="14.125" style="10" bestFit="1" customWidth="1"/>
    <col min="9" max="16384" width="8.5" style="10"/>
  </cols>
  <sheetData>
    <row r="1" spans="1:16" ht="20.25" customHeight="1" x14ac:dyDescent="0.25">
      <c r="D1" s="128" t="s">
        <v>117</v>
      </c>
      <c r="E1" s="128"/>
      <c r="F1" s="128"/>
      <c r="G1" s="128"/>
    </row>
    <row r="2" spans="1:16" ht="45.75" customHeight="1" x14ac:dyDescent="0.25">
      <c r="D2" s="128" t="s">
        <v>118</v>
      </c>
      <c r="E2" s="128"/>
      <c r="F2" s="128"/>
      <c r="G2" s="128"/>
    </row>
    <row r="3" spans="1:16" s="1" customFormat="1" ht="27.75" customHeight="1" x14ac:dyDescent="0.3">
      <c r="B3" s="103" t="s">
        <v>1</v>
      </c>
      <c r="C3" s="103"/>
      <c r="D3" s="103"/>
      <c r="E3" s="103"/>
      <c r="F3" s="103"/>
      <c r="H3" s="5"/>
      <c r="J3" s="2"/>
      <c r="K3" s="2"/>
      <c r="L3" s="2"/>
      <c r="M3" s="2"/>
    </row>
    <row r="4" spans="1:16" s="1" customFormat="1" ht="27.75" customHeight="1" x14ac:dyDescent="0.3">
      <c r="B4" s="2"/>
      <c r="C4" s="83"/>
      <c r="D4" s="102" t="s">
        <v>120</v>
      </c>
      <c r="E4" s="102"/>
      <c r="F4" s="102"/>
      <c r="G4" s="102"/>
      <c r="H4" s="5"/>
      <c r="J4" s="2"/>
      <c r="K4" s="2"/>
      <c r="L4" s="2"/>
      <c r="M4" s="2"/>
    </row>
    <row r="5" spans="1:16" s="48" customFormat="1" ht="19.5" customHeight="1" thickBot="1" x14ac:dyDescent="0.3">
      <c r="B5" s="129" t="s">
        <v>119</v>
      </c>
      <c r="C5" s="129"/>
      <c r="D5" s="129"/>
      <c r="E5" s="129"/>
      <c r="F5" s="129"/>
      <c r="G5" s="129"/>
    </row>
    <row r="6" spans="1:16" s="1" customFormat="1" ht="15" hidden="1" customHeight="1" x14ac:dyDescent="0.3">
      <c r="I6" s="5"/>
      <c r="K6" s="2"/>
      <c r="L6" s="2"/>
      <c r="M6" s="2"/>
      <c r="N6" s="2"/>
    </row>
    <row r="7" spans="1:16" s="1" customFormat="1" ht="13.5" hidden="1" customHeight="1" x14ac:dyDescent="0.3">
      <c r="D7" s="49"/>
      <c r="E7" s="49"/>
      <c r="F7" s="49"/>
      <c r="G7" s="49"/>
      <c r="I7" s="5"/>
      <c r="K7" s="2"/>
      <c r="L7" s="2"/>
      <c r="M7" s="2"/>
      <c r="N7" s="2"/>
    </row>
    <row r="8" spans="1:16" s="50" customFormat="1" ht="15.6" hidden="1" customHeight="1" thickBot="1" x14ac:dyDescent="0.3">
      <c r="B8" s="51"/>
      <c r="C8" s="52"/>
      <c r="G8" s="53"/>
    </row>
    <row r="9" spans="1:16" ht="28.9" customHeight="1" x14ac:dyDescent="0.25">
      <c r="A9" s="121" t="s">
        <v>4</v>
      </c>
      <c r="B9" s="123" t="s">
        <v>5</v>
      </c>
      <c r="C9" s="125" t="s">
        <v>121</v>
      </c>
      <c r="D9" s="125" t="s">
        <v>122</v>
      </c>
      <c r="E9" s="125"/>
      <c r="F9" s="125"/>
      <c r="G9" s="127"/>
    </row>
    <row r="10" spans="1:16" ht="37.15" customHeight="1" thickBot="1" x14ac:dyDescent="0.3">
      <c r="A10" s="122"/>
      <c r="B10" s="124"/>
      <c r="C10" s="126"/>
      <c r="D10" s="54" t="s">
        <v>8</v>
      </c>
      <c r="E10" s="54" t="s">
        <v>9</v>
      </c>
      <c r="F10" s="54" t="s">
        <v>10</v>
      </c>
      <c r="G10" s="55" t="s">
        <v>11</v>
      </c>
    </row>
    <row r="11" spans="1:16" s="61" customFormat="1" ht="16.899999999999999" customHeight="1" thickBot="1" x14ac:dyDescent="0.3">
      <c r="A11" s="56"/>
      <c r="B11" s="57"/>
      <c r="C11" s="58"/>
      <c r="D11" s="59" t="s">
        <v>123</v>
      </c>
      <c r="E11" s="59" t="s">
        <v>124</v>
      </c>
      <c r="F11" s="59" t="s">
        <v>125</v>
      </c>
      <c r="G11" s="60" t="s">
        <v>126</v>
      </c>
      <c r="H11" s="10"/>
      <c r="I11" s="11"/>
      <c r="J11" s="10"/>
      <c r="K11" s="10"/>
      <c r="L11" s="10"/>
      <c r="M11" s="10"/>
      <c r="N11" s="10"/>
      <c r="O11" s="10"/>
      <c r="P11" s="10"/>
    </row>
    <row r="12" spans="1:16" s="12" customFormat="1" ht="23.45" customHeight="1" thickBot="1" x14ac:dyDescent="0.3">
      <c r="A12" s="16">
        <v>1</v>
      </c>
      <c r="B12" s="87" t="s">
        <v>127</v>
      </c>
      <c r="C12" s="88"/>
      <c r="D12" s="88"/>
      <c r="E12" s="88"/>
      <c r="F12" s="88"/>
      <c r="G12" s="89"/>
      <c r="H12" s="10"/>
      <c r="I12" s="11"/>
      <c r="J12" s="10"/>
      <c r="K12" s="10"/>
      <c r="L12" s="10"/>
      <c r="M12" s="10"/>
      <c r="N12" s="10"/>
      <c r="O12" s="10"/>
      <c r="P12" s="10"/>
    </row>
    <row r="13" spans="1:16" s="61" customFormat="1" ht="16.899999999999999" customHeight="1" thickBot="1" x14ac:dyDescent="0.3">
      <c r="A13" s="113" t="s">
        <v>128</v>
      </c>
      <c r="B13" s="114"/>
      <c r="C13" s="114"/>
      <c r="D13" s="114"/>
      <c r="E13" s="114"/>
      <c r="F13" s="114"/>
      <c r="G13" s="115"/>
      <c r="H13" s="10"/>
      <c r="I13" s="11"/>
      <c r="J13" s="10"/>
      <c r="K13" s="10"/>
      <c r="L13" s="10"/>
      <c r="M13" s="10"/>
      <c r="N13" s="10"/>
      <c r="O13" s="10"/>
      <c r="P13" s="10"/>
    </row>
    <row r="14" spans="1:16" s="61" customFormat="1" ht="30.75" customHeight="1" x14ac:dyDescent="0.25">
      <c r="A14" s="116" t="s">
        <v>129</v>
      </c>
      <c r="B14" s="117"/>
      <c r="C14" s="62">
        <f>SUM(C15:C19)</f>
        <v>1138.7199999999998</v>
      </c>
      <c r="D14" s="62">
        <f t="shared" ref="D14:G14" si="0">SUM(D15:D19)</f>
        <v>1594.21</v>
      </c>
      <c r="E14" s="62">
        <f t="shared" si="0"/>
        <v>1913.05</v>
      </c>
      <c r="F14" s="62">
        <f t="shared" si="0"/>
        <v>2539.34</v>
      </c>
      <c r="G14" s="62">
        <f t="shared" si="0"/>
        <v>2926.51</v>
      </c>
      <c r="H14" s="29"/>
      <c r="I14" s="11"/>
      <c r="J14" s="10"/>
      <c r="K14" s="10"/>
      <c r="L14" s="10"/>
      <c r="M14" s="10"/>
      <c r="N14" s="10"/>
      <c r="O14" s="10"/>
      <c r="P14" s="10"/>
    </row>
    <row r="15" spans="1:16" s="61" customFormat="1" ht="30.75" customHeight="1" x14ac:dyDescent="0.25">
      <c r="A15" s="63"/>
      <c r="B15" s="64" t="s">
        <v>130</v>
      </c>
      <c r="C15" s="133">
        <v>250.69</v>
      </c>
      <c r="D15" s="65">
        <f>ROUND(C15*1.4,2)</f>
        <v>350.97</v>
      </c>
      <c r="E15" s="65">
        <f>ROUND(C15*1.68,2)</f>
        <v>421.16</v>
      </c>
      <c r="F15" s="65">
        <f>ROUND(C15*2.23,2)</f>
        <v>559.04</v>
      </c>
      <c r="G15" s="66">
        <f>ROUND(C15*2.57,2)</f>
        <v>644.27</v>
      </c>
      <c r="H15" s="10"/>
      <c r="I15" s="11"/>
      <c r="J15" s="10"/>
      <c r="K15" s="10"/>
      <c r="L15" s="10"/>
      <c r="M15" s="10"/>
      <c r="N15" s="10"/>
      <c r="O15" s="10"/>
      <c r="P15" s="10"/>
    </row>
    <row r="16" spans="1:16" ht="31.5" x14ac:dyDescent="0.25">
      <c r="A16" s="16"/>
      <c r="B16" s="64" t="s">
        <v>131</v>
      </c>
      <c r="C16" s="133">
        <v>29.32</v>
      </c>
      <c r="D16" s="65">
        <f t="shared" ref="D16:D19" si="1">ROUND(C16*1.4,2)</f>
        <v>41.05</v>
      </c>
      <c r="E16" s="65">
        <f t="shared" ref="E16:E19" si="2">ROUND(C16*1.68,2)</f>
        <v>49.26</v>
      </c>
      <c r="F16" s="65">
        <f>ROUND(C16*2.23,2)</f>
        <v>65.38</v>
      </c>
      <c r="G16" s="66">
        <f>ROUND(C16*2.57,2)</f>
        <v>75.349999999999994</v>
      </c>
    </row>
    <row r="17" spans="1:16" ht="31.5" customHeight="1" x14ac:dyDescent="0.25">
      <c r="A17" s="16"/>
      <c r="B17" s="67" t="s">
        <v>132</v>
      </c>
      <c r="C17" s="133">
        <v>151.61000000000001</v>
      </c>
      <c r="D17" s="65">
        <f t="shared" si="1"/>
        <v>212.25</v>
      </c>
      <c r="E17" s="65">
        <f t="shared" si="2"/>
        <v>254.7</v>
      </c>
      <c r="F17" s="65">
        <f>ROUND(C17*2.23,2)</f>
        <v>338.09</v>
      </c>
      <c r="G17" s="66">
        <f>ROUND(C17*2.57,2)</f>
        <v>389.64</v>
      </c>
    </row>
    <row r="18" spans="1:16" x14ac:dyDescent="0.25">
      <c r="A18" s="16"/>
      <c r="B18" s="67" t="s">
        <v>133</v>
      </c>
      <c r="C18" s="133">
        <v>108.93</v>
      </c>
      <c r="D18" s="65">
        <f t="shared" si="1"/>
        <v>152.5</v>
      </c>
      <c r="E18" s="65">
        <f t="shared" si="2"/>
        <v>183</v>
      </c>
      <c r="F18" s="65">
        <f>ROUND(C18*2.23,2)</f>
        <v>242.91</v>
      </c>
      <c r="G18" s="66">
        <f>ROUND(C18*2.57,2)</f>
        <v>279.95</v>
      </c>
    </row>
    <row r="19" spans="1:16" ht="134.44999999999999" customHeight="1" x14ac:dyDescent="0.25">
      <c r="A19" s="68"/>
      <c r="B19" s="67" t="s">
        <v>134</v>
      </c>
      <c r="C19" s="133">
        <v>598.16999999999996</v>
      </c>
      <c r="D19" s="65">
        <f t="shared" si="1"/>
        <v>837.44</v>
      </c>
      <c r="E19" s="65">
        <f t="shared" si="2"/>
        <v>1004.93</v>
      </c>
      <c r="F19" s="65">
        <f t="shared" ref="F19" si="3">ROUND(C19*2.23,2)</f>
        <v>1333.92</v>
      </c>
      <c r="G19" s="66">
        <f t="shared" ref="G19" si="4">ROUND(C19*2.57,2)</f>
        <v>1537.3</v>
      </c>
    </row>
    <row r="20" spans="1:16" s="12" customFormat="1" ht="23.45" customHeight="1" x14ac:dyDescent="0.25">
      <c r="A20" s="118" t="s">
        <v>135</v>
      </c>
      <c r="B20" s="119"/>
      <c r="C20" s="119"/>
      <c r="D20" s="119"/>
      <c r="E20" s="119"/>
      <c r="F20" s="119"/>
      <c r="G20" s="120"/>
      <c r="H20" s="10"/>
      <c r="I20" s="11"/>
      <c r="J20" s="10"/>
      <c r="K20" s="10"/>
      <c r="L20" s="10"/>
      <c r="M20" s="10"/>
      <c r="N20" s="10"/>
      <c r="O20" s="10"/>
      <c r="P20" s="10"/>
    </row>
    <row r="21" spans="1:16" ht="41.45" customHeight="1" x14ac:dyDescent="0.25">
      <c r="A21" s="16" t="s">
        <v>136</v>
      </c>
      <c r="B21" s="69" t="s">
        <v>137</v>
      </c>
      <c r="C21" s="133">
        <v>73.31</v>
      </c>
      <c r="D21" s="65">
        <f t="shared" ref="D21" si="5">ROUND(C21*1.4,2)</f>
        <v>102.63</v>
      </c>
      <c r="E21" s="65">
        <f t="shared" ref="E21:E22" si="6">ROUND(C21*1.68,2)</f>
        <v>123.16</v>
      </c>
      <c r="F21" s="65">
        <f t="shared" ref="F21" si="7">ROUND(C21*2.23,2)</f>
        <v>163.47999999999999</v>
      </c>
      <c r="G21" s="66">
        <f t="shared" ref="G21" si="8">ROUND(C21*2.57,2)</f>
        <v>188.41</v>
      </c>
    </row>
    <row r="22" spans="1:16" ht="58.15" customHeight="1" thickBot="1" x14ac:dyDescent="0.3">
      <c r="A22" s="16" t="s">
        <v>138</v>
      </c>
      <c r="B22" s="69" t="s">
        <v>139</v>
      </c>
      <c r="C22" s="133">
        <v>512.48</v>
      </c>
      <c r="D22" s="65">
        <f>ROUND(C22*1.4,2)</f>
        <v>717.47</v>
      </c>
      <c r="E22" s="65">
        <f t="shared" si="6"/>
        <v>860.97</v>
      </c>
      <c r="F22" s="65">
        <f>ROUND(C22*2.23,2)</f>
        <v>1142.83</v>
      </c>
      <c r="G22" s="66">
        <f>ROUND(C22*2.57,2)</f>
        <v>1317.07</v>
      </c>
      <c r="H22" s="70"/>
      <c r="I22" s="71"/>
    </row>
    <row r="23" spans="1:16" ht="15.75" customHeight="1" thickBot="1" x14ac:dyDescent="0.3">
      <c r="A23" s="113" t="s">
        <v>140</v>
      </c>
      <c r="B23" s="114"/>
      <c r="C23" s="114"/>
      <c r="D23" s="114"/>
      <c r="E23" s="114"/>
      <c r="F23" s="114"/>
      <c r="G23" s="115"/>
    </row>
    <row r="24" spans="1:16" ht="47.25" x14ac:dyDescent="0.25">
      <c r="A24" s="68" t="s">
        <v>141</v>
      </c>
      <c r="B24" s="69" t="s">
        <v>142</v>
      </c>
      <c r="C24" s="133">
        <v>529.09</v>
      </c>
      <c r="D24" s="65">
        <f t="shared" ref="D24:D25" si="9">ROUND(C24*1.4,2)</f>
        <v>740.73</v>
      </c>
      <c r="E24" s="65">
        <f t="shared" ref="E24:E26" si="10">ROUND(C24*1.68,2)</f>
        <v>888.87</v>
      </c>
      <c r="F24" s="65">
        <f>ROUND(C24*2.23,2)</f>
        <v>1179.8699999999999</v>
      </c>
      <c r="G24" s="66">
        <f>ROUND(C24*2.57,2)</f>
        <v>1359.76</v>
      </c>
      <c r="H24" s="72"/>
      <c r="I24" s="71"/>
    </row>
    <row r="25" spans="1:16" ht="47.25" x14ac:dyDescent="0.25">
      <c r="A25" s="73" t="s">
        <v>143</v>
      </c>
      <c r="B25" s="74" t="s">
        <v>144</v>
      </c>
      <c r="C25" s="133">
        <v>1070</v>
      </c>
      <c r="D25" s="65">
        <f t="shared" si="9"/>
        <v>1498</v>
      </c>
      <c r="E25" s="65">
        <f t="shared" si="10"/>
        <v>1797.6</v>
      </c>
      <c r="F25" s="65">
        <f>ROUND(C25*2.23,2)</f>
        <v>2386.1</v>
      </c>
      <c r="G25" s="66">
        <f>ROUND(C25*2.57,2)</f>
        <v>2749.9</v>
      </c>
    </row>
    <row r="26" spans="1:16" ht="56.45" customHeight="1" thickBot="1" x14ac:dyDescent="0.3">
      <c r="A26" s="75" t="s">
        <v>145</v>
      </c>
      <c r="B26" s="76" t="s">
        <v>146</v>
      </c>
      <c r="C26" s="77">
        <v>692.87</v>
      </c>
      <c r="D26" s="77">
        <f>ROUND(C26*1.4,2)</f>
        <v>970.02</v>
      </c>
      <c r="E26" s="77">
        <f t="shared" si="10"/>
        <v>1164.02</v>
      </c>
      <c r="F26" s="77">
        <f>ROUND(C26*2.23,2)</f>
        <v>1545.1</v>
      </c>
      <c r="G26" s="78">
        <f>ROUND(C26*2.57,2)</f>
        <v>1780.68</v>
      </c>
    </row>
    <row r="29" spans="1:16" ht="15.75" customHeight="1" x14ac:dyDescent="0.25">
      <c r="D29" s="10" t="s">
        <v>147</v>
      </c>
    </row>
    <row r="31" spans="1:16" x14ac:dyDescent="0.25">
      <c r="B31" s="79"/>
    </row>
  </sheetData>
  <mergeCells count="14">
    <mergeCell ref="A9:A10"/>
    <mergeCell ref="B9:B10"/>
    <mergeCell ref="C9:C10"/>
    <mergeCell ref="D9:G9"/>
    <mergeCell ref="D1:G1"/>
    <mergeCell ref="D2:G2"/>
    <mergeCell ref="B3:F3"/>
    <mergeCell ref="B5:G5"/>
    <mergeCell ref="D4:G4"/>
    <mergeCell ref="B12:G12"/>
    <mergeCell ref="A13:G13"/>
    <mergeCell ref="A14:B14"/>
    <mergeCell ref="A20:G20"/>
    <mergeCell ref="A23:G23"/>
  </mergeCells>
  <pageMargins left="0" right="0" top="0.55000000000000004" bottom="0.19685039370078741" header="0.27" footer="0.11811023622047245"/>
  <pageSetup paperSize="9" scale="84" firstPageNumber="7" orientation="portrait" useFirstPageNumber="1"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workbookViewId="0">
      <selection activeCell="C11" sqref="C11"/>
    </sheetView>
  </sheetViews>
  <sheetFormatPr defaultColWidth="8.25" defaultRowHeight="15" x14ac:dyDescent="0.25"/>
  <cols>
    <col min="1" max="1" width="5.5" style="47" customWidth="1"/>
    <col min="2" max="2" width="22" style="47" customWidth="1"/>
    <col min="3" max="7" width="10" style="47" customWidth="1"/>
    <col min="8" max="8" width="11.75" style="47" customWidth="1"/>
    <col min="9" max="9" width="9.5" style="47" customWidth="1"/>
    <col min="10" max="10" width="11.375" style="47" bestFit="1" customWidth="1"/>
    <col min="11" max="11" width="8.25" style="47"/>
    <col min="12" max="12" width="11.75" style="47" bestFit="1" customWidth="1"/>
    <col min="13" max="16384" width="8.25" style="47"/>
  </cols>
  <sheetData>
    <row r="1" spans="1:16" s="1" customFormat="1" ht="79.5" customHeight="1" x14ac:dyDescent="0.3">
      <c r="D1" s="102" t="s">
        <v>0</v>
      </c>
      <c r="E1" s="102"/>
      <c r="F1" s="102"/>
      <c r="G1" s="102"/>
    </row>
    <row r="2" spans="1:16" s="1" customFormat="1" ht="18.75" x14ac:dyDescent="0.3">
      <c r="B2" s="2"/>
      <c r="C2" s="2"/>
      <c r="D2" s="2"/>
      <c r="E2" s="2"/>
      <c r="F2" s="2"/>
      <c r="G2" s="2"/>
    </row>
    <row r="3" spans="1:16" s="1" customFormat="1" ht="36" customHeight="1" x14ac:dyDescent="0.3">
      <c r="B3" s="103" t="s">
        <v>109</v>
      </c>
      <c r="C3" s="103"/>
      <c r="D3" s="103"/>
      <c r="E3" s="103"/>
      <c r="F3" s="103"/>
      <c r="G3" s="103"/>
      <c r="I3" s="5"/>
      <c r="K3" s="2"/>
      <c r="L3" s="2"/>
      <c r="M3" s="2"/>
      <c r="N3" s="2"/>
    </row>
    <row r="4" spans="1:16" s="1" customFormat="1" ht="18" customHeight="1" x14ac:dyDescent="0.3">
      <c r="F4" s="105" t="s">
        <v>110</v>
      </c>
      <c r="G4" s="105"/>
    </row>
    <row r="5" spans="1:16" s="1" customFormat="1" ht="19.5" thickBot="1" x14ac:dyDescent="0.35">
      <c r="B5" s="3"/>
      <c r="C5" s="3"/>
      <c r="D5" s="3"/>
      <c r="E5" s="3"/>
      <c r="F5" s="3"/>
      <c r="G5" s="4"/>
      <c r="I5" s="5"/>
      <c r="M5" s="2"/>
      <c r="N5" s="2"/>
      <c r="O5" s="2"/>
      <c r="P5" s="2"/>
    </row>
    <row r="6" spans="1:16" s="6" customFormat="1" ht="29.45" hidden="1" customHeight="1" x14ac:dyDescent="0.25">
      <c r="C6" s="7"/>
      <c r="D6" s="8">
        <v>1.4</v>
      </c>
      <c r="E6" s="8">
        <v>1.68</v>
      </c>
      <c r="F6" s="8">
        <v>2.23</v>
      </c>
      <c r="G6" s="8">
        <v>2.57</v>
      </c>
      <c r="I6" s="9"/>
    </row>
    <row r="7" spans="1:16" s="12" customFormat="1" ht="18" customHeight="1" thickBot="1" x14ac:dyDescent="0.3">
      <c r="A7" s="106" t="s">
        <v>4</v>
      </c>
      <c r="B7" s="108" t="s">
        <v>5</v>
      </c>
      <c r="C7" s="106" t="s">
        <v>6</v>
      </c>
      <c r="D7" s="110" t="s">
        <v>7</v>
      </c>
      <c r="E7" s="111"/>
      <c r="F7" s="111"/>
      <c r="G7" s="112"/>
      <c r="H7" s="10"/>
      <c r="I7" s="11"/>
      <c r="J7" s="10"/>
      <c r="K7" s="10"/>
      <c r="L7" s="10"/>
      <c r="M7" s="10"/>
      <c r="N7" s="10"/>
      <c r="O7" s="10"/>
      <c r="P7" s="10"/>
    </row>
    <row r="8" spans="1:16" s="12" customFormat="1" ht="40.9" customHeight="1" thickBot="1" x14ac:dyDescent="0.3">
      <c r="A8" s="107"/>
      <c r="B8" s="109"/>
      <c r="C8" s="107"/>
      <c r="D8" s="13" t="s">
        <v>8</v>
      </c>
      <c r="E8" s="14" t="s">
        <v>9</v>
      </c>
      <c r="F8" s="14" t="s">
        <v>10</v>
      </c>
      <c r="G8" s="15" t="s">
        <v>11</v>
      </c>
      <c r="H8" s="10"/>
      <c r="I8" s="11"/>
      <c r="J8" s="10"/>
      <c r="K8" s="10"/>
      <c r="L8" s="10"/>
      <c r="M8" s="10"/>
      <c r="N8" s="10"/>
      <c r="O8" s="10"/>
      <c r="P8" s="10"/>
    </row>
    <row r="9" spans="1:16" s="12" customFormat="1" ht="42" customHeight="1" x14ac:dyDescent="0.25">
      <c r="A9" s="22">
        <v>1</v>
      </c>
      <c r="B9" s="130" t="s">
        <v>111</v>
      </c>
      <c r="C9" s="131"/>
      <c r="D9" s="131"/>
      <c r="E9" s="131"/>
      <c r="F9" s="131"/>
      <c r="G9" s="132"/>
      <c r="H9" s="10"/>
      <c r="I9" s="11"/>
      <c r="J9" s="10"/>
      <c r="K9" s="10"/>
      <c r="L9" s="10"/>
      <c r="M9" s="10"/>
      <c r="N9" s="10"/>
      <c r="O9" s="10"/>
      <c r="P9" s="10"/>
    </row>
    <row r="10" spans="1:16" s="12" customFormat="1" ht="19.5" customHeight="1" x14ac:dyDescent="0.25">
      <c r="A10" s="23"/>
      <c r="B10" s="24" t="s">
        <v>112</v>
      </c>
      <c r="C10" s="25">
        <v>554.13</v>
      </c>
      <c r="D10" s="19">
        <f t="shared" ref="D10:D12" si="0">ROUND($C10*$D$6,2)</f>
        <v>775.78</v>
      </c>
      <c r="E10" s="19">
        <f t="shared" ref="E10:E12" si="1">ROUND($C10*$E$6,2)</f>
        <v>930.94</v>
      </c>
      <c r="F10" s="19">
        <f t="shared" ref="F10:F12" si="2">ROUND($C10*$F$6,2)</f>
        <v>1235.71</v>
      </c>
      <c r="G10" s="20">
        <f t="shared" ref="G10:G12" si="3">ROUND($C10*$G$6,2)</f>
        <v>1424.11</v>
      </c>
      <c r="H10" s="26"/>
      <c r="I10" s="11"/>
      <c r="J10" s="10"/>
      <c r="K10" s="10"/>
      <c r="L10" s="10"/>
      <c r="M10" s="10"/>
      <c r="N10" s="10"/>
      <c r="O10" s="10"/>
      <c r="P10" s="10"/>
    </row>
    <row r="11" spans="1:16" s="12" customFormat="1" ht="19.5" customHeight="1" x14ac:dyDescent="0.25">
      <c r="A11" s="23"/>
      <c r="B11" s="44" t="s">
        <v>113</v>
      </c>
      <c r="C11" s="45">
        <v>2042.78</v>
      </c>
      <c r="D11" s="19">
        <f t="shared" si="0"/>
        <v>2859.89</v>
      </c>
      <c r="E11" s="19">
        <f t="shared" si="1"/>
        <v>3431.87</v>
      </c>
      <c r="F11" s="19">
        <f t="shared" si="2"/>
        <v>4555.3999999999996</v>
      </c>
      <c r="G11" s="20">
        <f t="shared" si="3"/>
        <v>5249.94</v>
      </c>
      <c r="H11" s="26"/>
      <c r="I11" s="11"/>
      <c r="J11" s="10"/>
      <c r="K11" s="10"/>
      <c r="L11" s="10"/>
      <c r="M11" s="10"/>
      <c r="N11" s="10"/>
      <c r="O11" s="10"/>
      <c r="P11" s="10"/>
    </row>
    <row r="12" spans="1:16" s="12" customFormat="1" ht="19.5" customHeight="1" thickBot="1" x14ac:dyDescent="0.3">
      <c r="A12" s="23"/>
      <c r="B12" s="46" t="s">
        <v>114</v>
      </c>
      <c r="C12" s="45">
        <v>1395.56</v>
      </c>
      <c r="D12" s="19">
        <f t="shared" si="0"/>
        <v>1953.78</v>
      </c>
      <c r="E12" s="19">
        <f t="shared" si="1"/>
        <v>2344.54</v>
      </c>
      <c r="F12" s="19">
        <f t="shared" si="2"/>
        <v>3112.1</v>
      </c>
      <c r="G12" s="20">
        <f t="shared" si="3"/>
        <v>3586.59</v>
      </c>
      <c r="H12" s="26"/>
      <c r="I12" s="11"/>
      <c r="J12" s="10"/>
      <c r="K12" s="10"/>
      <c r="L12" s="10"/>
      <c r="M12" s="10"/>
      <c r="N12" s="10"/>
      <c r="O12" s="10"/>
      <c r="P12" s="10"/>
    </row>
    <row r="13" spans="1:16" s="12" customFormat="1" ht="52.15" customHeight="1" x14ac:dyDescent="0.25">
      <c r="A13" s="22">
        <v>2</v>
      </c>
      <c r="B13" s="130" t="s">
        <v>115</v>
      </c>
      <c r="C13" s="131"/>
      <c r="D13" s="131"/>
      <c r="E13" s="131"/>
      <c r="F13" s="131"/>
      <c r="G13" s="132"/>
      <c r="I13" s="30"/>
    </row>
    <row r="14" spans="1:16" s="12" customFormat="1" ht="23.45" customHeight="1" x14ac:dyDescent="0.25">
      <c r="A14" s="22"/>
      <c r="B14" s="24" t="s">
        <v>116</v>
      </c>
      <c r="C14" s="45">
        <v>1874.3600000000001</v>
      </c>
      <c r="D14" s="19">
        <f t="shared" ref="D14:D16" si="4">ROUND($C14*$D$6,2)</f>
        <v>2624.1</v>
      </c>
      <c r="E14" s="19">
        <f t="shared" ref="E14:E16" si="5">ROUND($C14*$E$6,2)</f>
        <v>3148.92</v>
      </c>
      <c r="F14" s="19">
        <f t="shared" ref="F14:F16" si="6">ROUND($C14*$F$6,2)</f>
        <v>4179.82</v>
      </c>
      <c r="G14" s="20">
        <f t="shared" ref="G14:G16" si="7">ROUND($C14*$G$6,2)</f>
        <v>4817.1099999999997</v>
      </c>
      <c r="I14" s="30"/>
    </row>
    <row r="15" spans="1:16" s="30" customFormat="1" ht="23.45" customHeight="1" x14ac:dyDescent="0.25">
      <c r="A15" s="22"/>
      <c r="B15" s="44" t="s">
        <v>113</v>
      </c>
      <c r="C15" s="45">
        <v>1719.87</v>
      </c>
      <c r="D15" s="19">
        <f t="shared" si="4"/>
        <v>2407.8200000000002</v>
      </c>
      <c r="E15" s="19">
        <f t="shared" si="5"/>
        <v>2889.38</v>
      </c>
      <c r="F15" s="19">
        <f t="shared" si="6"/>
        <v>3835.31</v>
      </c>
      <c r="G15" s="20">
        <f t="shared" si="7"/>
        <v>4420.07</v>
      </c>
      <c r="H15" s="12"/>
      <c r="J15" s="12"/>
      <c r="K15" s="12"/>
      <c r="L15" s="12"/>
      <c r="M15" s="12"/>
      <c r="N15" s="12"/>
      <c r="O15" s="12"/>
      <c r="P15" s="12"/>
    </row>
    <row r="16" spans="1:16" s="30" customFormat="1" ht="23.45" customHeight="1" thickBot="1" x14ac:dyDescent="0.3">
      <c r="A16" s="31"/>
      <c r="B16" s="46" t="s">
        <v>114</v>
      </c>
      <c r="C16" s="45">
        <v>2367.09</v>
      </c>
      <c r="D16" s="19">
        <f t="shared" si="4"/>
        <v>3313.93</v>
      </c>
      <c r="E16" s="19">
        <f t="shared" si="5"/>
        <v>3976.71</v>
      </c>
      <c r="F16" s="19">
        <f t="shared" si="6"/>
        <v>5278.61</v>
      </c>
      <c r="G16" s="20">
        <f t="shared" si="7"/>
        <v>6083.42</v>
      </c>
      <c r="H16" s="12"/>
      <c r="J16" s="12"/>
      <c r="K16" s="12"/>
      <c r="L16" s="12"/>
      <c r="M16" s="12"/>
      <c r="N16" s="12"/>
      <c r="O16" s="12"/>
      <c r="P16" s="12"/>
    </row>
  </sheetData>
  <mergeCells count="9">
    <mergeCell ref="B13:G13"/>
    <mergeCell ref="D1:G1"/>
    <mergeCell ref="B3:G3"/>
    <mergeCell ref="F4:G4"/>
    <mergeCell ref="A7:A8"/>
    <mergeCell ref="B7:B8"/>
    <mergeCell ref="C7:C8"/>
    <mergeCell ref="D7:G7"/>
    <mergeCell ref="B9:G9"/>
  </mergeCells>
  <pageMargins left="0.7" right="0.25"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диспан2024 </vt:lpstr>
      <vt:lpstr>Улубл </vt:lpstr>
      <vt:lpstr>Репрод тариф</vt:lpstr>
      <vt:lpstr>'диспан2024 '!Заголовки_для_печати</vt:lpstr>
      <vt:lpstr>'Улубл '!Заголовки_для_печати</vt:lpstr>
      <vt:lpstr>'диспан2024 '!Область_печати</vt:lpstr>
      <vt:lpstr>'Улубл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Максименко Ирина Николаевна</dc:creator>
  <cp:lastModifiedBy>Михайлова Татьяна Витальевна</cp:lastModifiedBy>
  <dcterms:created xsi:type="dcterms:W3CDTF">2024-01-31T04:42:21Z</dcterms:created>
  <dcterms:modified xsi:type="dcterms:W3CDTF">2024-02-05T09:52:56Z</dcterms:modified>
</cp:coreProperties>
</file>